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450" windowWidth="27600" windowHeight="12240" firstSheet="1" activeTab="1"/>
  </bookViews>
  <sheets>
    <sheet name="ДС 2023" sheetId="2" state="hidden" r:id="rId1"/>
    <sheet name="ДС" sheetId="3" r:id="rId2"/>
  </sheets>
  <definedNames>
    <definedName name="_xlnm._FilterDatabase" localSheetId="1" hidden="1">ДС!$A$11:$M$231</definedName>
    <definedName name="_xlnm._FilterDatabase" localSheetId="0" hidden="1">'ДС 2023'!$A$9:$M$228</definedName>
    <definedName name="_xlnm.Print_Titles" localSheetId="1">ДС!$7:$11</definedName>
    <definedName name="_xlnm.Print_Titles" localSheetId="0">'ДС 2023'!$5:$9</definedName>
    <definedName name="_xlnm.Print_Area" localSheetId="1">ДС!$A$4:$K$218</definedName>
    <definedName name="_xlnm.Print_Area" localSheetId="0">'ДС 2023'!$A$2:$K$205</definedName>
  </definedNames>
  <calcPr calcId="145621"/>
</workbook>
</file>

<file path=xl/calcChain.xml><?xml version="1.0" encoding="utf-8"?>
<calcChain xmlns="http://schemas.openxmlformats.org/spreadsheetml/2006/main">
  <c r="K49" i="3" l="1"/>
  <c r="J49" i="3"/>
  <c r="G49" i="3"/>
  <c r="H49" i="3"/>
  <c r="I49" i="3"/>
  <c r="G48" i="3"/>
  <c r="H48" i="3"/>
  <c r="I48" i="3"/>
  <c r="J48" i="3"/>
  <c r="K48" i="3"/>
  <c r="G68" i="3" l="1"/>
  <c r="H68" i="3"/>
  <c r="I68" i="3"/>
  <c r="J68" i="3"/>
  <c r="K68" i="3"/>
  <c r="G69" i="3"/>
  <c r="H69" i="3"/>
  <c r="I69" i="3"/>
  <c r="J69" i="3"/>
  <c r="K69" i="3"/>
  <c r="G70" i="3"/>
  <c r="H70" i="3"/>
  <c r="I70" i="3"/>
  <c r="J70" i="3"/>
  <c r="K70" i="3"/>
  <c r="G71" i="3"/>
  <c r="H71" i="3"/>
  <c r="I71" i="3"/>
  <c r="J71" i="3"/>
  <c r="K71" i="3"/>
  <c r="G72" i="3"/>
  <c r="H72" i="3"/>
  <c r="I72" i="3"/>
  <c r="J72" i="3"/>
  <c r="K72" i="3"/>
  <c r="G73" i="3"/>
  <c r="H73" i="3"/>
  <c r="I73" i="3"/>
  <c r="J73" i="3"/>
  <c r="K73" i="3"/>
  <c r="K67" i="3"/>
  <c r="J67" i="3"/>
  <c r="I67" i="3"/>
  <c r="H67" i="3"/>
  <c r="G67" i="3"/>
  <c r="K189" i="3"/>
  <c r="J189" i="3"/>
  <c r="I189" i="3"/>
  <c r="H189" i="3"/>
  <c r="G189" i="3"/>
  <c r="K188" i="3"/>
  <c r="J188" i="3"/>
  <c r="I188" i="3"/>
  <c r="H188" i="3"/>
  <c r="G188" i="3"/>
  <c r="K140" i="3"/>
  <c r="J140" i="3"/>
  <c r="I140" i="3"/>
  <c r="H140" i="3"/>
  <c r="G140" i="3"/>
  <c r="K133" i="3"/>
  <c r="J133" i="3"/>
  <c r="I133" i="3"/>
  <c r="H133" i="3"/>
  <c r="G133" i="3"/>
  <c r="K127" i="3"/>
  <c r="J127" i="3"/>
  <c r="I127" i="3"/>
  <c r="H127" i="3"/>
  <c r="G127" i="3"/>
  <c r="K126" i="3"/>
  <c r="J126" i="3"/>
  <c r="I126" i="3"/>
  <c r="H126" i="3"/>
  <c r="G126" i="3"/>
  <c r="K125" i="3"/>
  <c r="J125" i="3"/>
  <c r="I125" i="3"/>
  <c r="H125" i="3"/>
  <c r="G125" i="3"/>
  <c r="K124" i="3"/>
  <c r="J124" i="3"/>
  <c r="I124" i="3"/>
  <c r="H124" i="3"/>
  <c r="G124" i="3"/>
  <c r="K123" i="3"/>
  <c r="J123" i="3"/>
  <c r="I123" i="3"/>
  <c r="H123" i="3"/>
  <c r="G123" i="3"/>
  <c r="K122" i="3"/>
  <c r="J122" i="3"/>
  <c r="I122" i="3"/>
  <c r="H122" i="3"/>
  <c r="G122" i="3"/>
  <c r="K121" i="3"/>
  <c r="J121" i="3"/>
  <c r="I121" i="3"/>
  <c r="H121" i="3"/>
  <c r="G121" i="3"/>
  <c r="K120" i="3"/>
  <c r="J120" i="3"/>
  <c r="I120" i="3"/>
  <c r="H120" i="3"/>
  <c r="G120" i="3"/>
  <c r="K119" i="3"/>
  <c r="J119" i="3"/>
  <c r="I119" i="3"/>
  <c r="H119" i="3"/>
  <c r="G119" i="3"/>
  <c r="K118" i="3"/>
  <c r="J118" i="3"/>
  <c r="I118" i="3"/>
  <c r="H118" i="3"/>
  <c r="G118" i="3"/>
  <c r="K117" i="3"/>
  <c r="J117" i="3"/>
  <c r="I117" i="3"/>
  <c r="H117" i="3"/>
  <c r="G117" i="3"/>
  <c r="K116" i="3"/>
  <c r="J116" i="3"/>
  <c r="I116" i="3"/>
  <c r="H116" i="3"/>
  <c r="G116" i="3"/>
  <c r="K115" i="3"/>
  <c r="J115" i="3"/>
  <c r="I115" i="3"/>
  <c r="H115" i="3"/>
  <c r="G115" i="3"/>
  <c r="K114" i="3"/>
  <c r="J114" i="3"/>
  <c r="I114" i="3"/>
  <c r="H114" i="3"/>
  <c r="G114" i="3"/>
  <c r="K113" i="3"/>
  <c r="J113" i="3"/>
  <c r="I113" i="3"/>
  <c r="H113" i="3"/>
  <c r="G113" i="3"/>
  <c r="K112" i="3"/>
  <c r="J112" i="3"/>
  <c r="I112" i="3"/>
  <c r="H112" i="3"/>
  <c r="G112" i="3"/>
  <c r="K111" i="3"/>
  <c r="J111" i="3"/>
  <c r="I111" i="3"/>
  <c r="H111" i="3"/>
  <c r="G111" i="3"/>
  <c r="K110" i="3"/>
  <c r="J110" i="3"/>
  <c r="I110" i="3"/>
  <c r="H110" i="3"/>
  <c r="G110" i="3"/>
  <c r="K109" i="3"/>
  <c r="J109" i="3"/>
  <c r="I109" i="3"/>
  <c r="H109" i="3"/>
  <c r="G109" i="3"/>
  <c r="K107" i="3"/>
  <c r="J107" i="3"/>
  <c r="I107" i="3"/>
  <c r="H107" i="3"/>
  <c r="G107" i="3"/>
  <c r="K106" i="3"/>
  <c r="J106" i="3"/>
  <c r="I106" i="3"/>
  <c r="H106" i="3"/>
  <c r="G106" i="3"/>
  <c r="K105" i="3"/>
  <c r="J105" i="3"/>
  <c r="I105" i="3"/>
  <c r="H105" i="3"/>
  <c r="G105" i="3"/>
  <c r="K104" i="3"/>
  <c r="J104" i="3"/>
  <c r="I104" i="3"/>
  <c r="H104" i="3"/>
  <c r="G104" i="3"/>
  <c r="K103" i="3"/>
  <c r="J103" i="3"/>
  <c r="I103" i="3"/>
  <c r="H103" i="3"/>
  <c r="G103" i="3"/>
  <c r="K102" i="3"/>
  <c r="J102" i="3"/>
  <c r="I102" i="3"/>
  <c r="H102" i="3"/>
  <c r="G102" i="3"/>
  <c r="K101" i="3"/>
  <c r="J101" i="3"/>
  <c r="I101" i="3"/>
  <c r="H101" i="3"/>
  <c r="G101" i="3"/>
  <c r="K100" i="3"/>
  <c r="J100" i="3"/>
  <c r="I100" i="3"/>
  <c r="H100" i="3"/>
  <c r="G100" i="3"/>
  <c r="K99" i="3"/>
  <c r="J99" i="3"/>
  <c r="I99" i="3"/>
  <c r="H99" i="3"/>
  <c r="G99" i="3"/>
  <c r="K98" i="3"/>
  <c r="J98" i="3"/>
  <c r="I98" i="3"/>
  <c r="H98" i="3"/>
  <c r="G98" i="3"/>
  <c r="K97" i="3"/>
  <c r="J97" i="3"/>
  <c r="I97" i="3"/>
  <c r="H97" i="3"/>
  <c r="G97" i="3"/>
  <c r="K96" i="3"/>
  <c r="J96" i="3"/>
  <c r="I96" i="3"/>
  <c r="H96" i="3"/>
  <c r="G96" i="3"/>
  <c r="K91" i="3"/>
  <c r="J91" i="3"/>
  <c r="I91" i="3"/>
  <c r="H91" i="3"/>
  <c r="G91" i="3"/>
  <c r="K90" i="3"/>
  <c r="J90" i="3"/>
  <c r="I90" i="3"/>
  <c r="H90" i="3"/>
  <c r="G90" i="3"/>
  <c r="K89" i="3"/>
  <c r="J89" i="3"/>
  <c r="I89" i="3"/>
  <c r="H89" i="3"/>
  <c r="G89" i="3"/>
  <c r="K88" i="3"/>
  <c r="J88" i="3"/>
  <c r="I88" i="3"/>
  <c r="H88" i="3"/>
  <c r="G88" i="3"/>
  <c r="K87" i="3"/>
  <c r="J87" i="3"/>
  <c r="I87" i="3"/>
  <c r="H87" i="3"/>
  <c r="G87" i="3"/>
  <c r="K54" i="3"/>
  <c r="J54" i="3"/>
  <c r="I54" i="3"/>
  <c r="H54" i="3"/>
  <c r="G54" i="3"/>
  <c r="K53" i="3"/>
  <c r="J53" i="3"/>
  <c r="I53" i="3"/>
  <c r="H53" i="3"/>
  <c r="G53" i="3"/>
  <c r="K52" i="3"/>
  <c r="J52" i="3"/>
  <c r="I52" i="3"/>
  <c r="H52" i="3"/>
  <c r="G52" i="3"/>
  <c r="K51" i="3"/>
  <c r="J51" i="3"/>
  <c r="I51" i="3"/>
  <c r="H51" i="3"/>
  <c r="G51" i="3"/>
  <c r="K50" i="3"/>
  <c r="J50" i="3"/>
  <c r="I50" i="3"/>
  <c r="H50" i="3"/>
  <c r="G50" i="3"/>
  <c r="K32" i="3"/>
  <c r="J32" i="3"/>
  <c r="I32" i="3"/>
  <c r="H32" i="3"/>
  <c r="G32" i="3"/>
  <c r="K31" i="3"/>
  <c r="J31" i="3"/>
  <c r="I31" i="3"/>
  <c r="H31" i="3"/>
  <c r="G31" i="3"/>
  <c r="K30" i="3"/>
  <c r="J30" i="3"/>
  <c r="I30" i="3"/>
  <c r="H30" i="3"/>
  <c r="G30" i="3"/>
  <c r="K29" i="3"/>
  <c r="J29" i="3"/>
  <c r="I29" i="3"/>
  <c r="H29" i="3"/>
  <c r="G29" i="3"/>
  <c r="G193" i="3"/>
  <c r="H193" i="3"/>
  <c r="I193" i="3"/>
  <c r="J193" i="3"/>
  <c r="K193" i="3"/>
  <c r="G191" i="3"/>
  <c r="H191" i="3"/>
  <c r="I191" i="3"/>
  <c r="J191" i="3"/>
  <c r="K191" i="3"/>
  <c r="G192" i="3"/>
  <c r="H192" i="3"/>
  <c r="I192" i="3"/>
  <c r="J192" i="3"/>
  <c r="K192" i="3"/>
  <c r="K190" i="3"/>
  <c r="J190" i="3"/>
  <c r="I190" i="3"/>
  <c r="H190" i="3"/>
  <c r="G190" i="3"/>
  <c r="G195" i="3"/>
  <c r="H195" i="3"/>
  <c r="I195" i="3"/>
  <c r="J195" i="3"/>
  <c r="K195" i="3"/>
  <c r="G196" i="3"/>
  <c r="H196" i="3"/>
  <c r="I196" i="3"/>
  <c r="J196" i="3"/>
  <c r="K196" i="3"/>
  <c r="G197" i="3"/>
  <c r="H197" i="3"/>
  <c r="I197" i="3"/>
  <c r="J197" i="3"/>
  <c r="K197" i="3"/>
  <c r="G198" i="3"/>
  <c r="H198" i="3"/>
  <c r="I198" i="3"/>
  <c r="J198" i="3"/>
  <c r="K198" i="3"/>
  <c r="G199" i="3"/>
  <c r="H199" i="3"/>
  <c r="I199" i="3"/>
  <c r="J199" i="3"/>
  <c r="K199" i="3"/>
  <c r="G200" i="3"/>
  <c r="H200" i="3"/>
  <c r="I200" i="3"/>
  <c r="J200" i="3"/>
  <c r="K200" i="3"/>
  <c r="G201" i="3"/>
  <c r="H201" i="3"/>
  <c r="I201" i="3"/>
  <c r="J201" i="3"/>
  <c r="K201" i="3"/>
  <c r="G202" i="3"/>
  <c r="H202" i="3"/>
  <c r="I202" i="3"/>
  <c r="J202" i="3"/>
  <c r="K202" i="3"/>
  <c r="G203" i="3"/>
  <c r="H203" i="3"/>
  <c r="I203" i="3"/>
  <c r="J203" i="3"/>
  <c r="K203" i="3"/>
  <c r="G204" i="3"/>
  <c r="H204" i="3"/>
  <c r="I204" i="3"/>
  <c r="J204" i="3"/>
  <c r="K204" i="3"/>
  <c r="G205" i="3"/>
  <c r="H205" i="3"/>
  <c r="I205" i="3"/>
  <c r="J205" i="3"/>
  <c r="K205" i="3"/>
  <c r="G206" i="3"/>
  <c r="H206" i="3"/>
  <c r="I206" i="3"/>
  <c r="J206" i="3"/>
  <c r="K206" i="3"/>
  <c r="G207" i="3"/>
  <c r="H207" i="3"/>
  <c r="I207" i="3"/>
  <c r="J207" i="3"/>
  <c r="K207" i="3"/>
  <c r="G208" i="3"/>
  <c r="H208" i="3"/>
  <c r="I208" i="3"/>
  <c r="J208" i="3"/>
  <c r="K208" i="3"/>
  <c r="G209" i="3"/>
  <c r="H209" i="3"/>
  <c r="I209" i="3"/>
  <c r="J209" i="3"/>
  <c r="K209" i="3"/>
  <c r="G210" i="3"/>
  <c r="H210" i="3"/>
  <c r="I210" i="3"/>
  <c r="J210" i="3"/>
  <c r="K210" i="3"/>
  <c r="K194" i="3"/>
  <c r="J194" i="3"/>
  <c r="I194" i="3"/>
  <c r="H194" i="3"/>
  <c r="G194" i="3"/>
  <c r="G19" i="3"/>
  <c r="H19" i="3"/>
  <c r="I19" i="3"/>
  <c r="J19" i="3"/>
  <c r="K19" i="3"/>
  <c r="G20" i="3"/>
  <c r="H20" i="3"/>
  <c r="I20" i="3"/>
  <c r="J20" i="3"/>
  <c r="K20" i="3"/>
  <c r="G21" i="3"/>
  <c r="H21" i="3"/>
  <c r="I21" i="3"/>
  <c r="J21" i="3"/>
  <c r="K21" i="3"/>
  <c r="K18" i="3"/>
  <c r="J18" i="3"/>
  <c r="I18" i="3"/>
  <c r="H18" i="3"/>
  <c r="G18" i="3"/>
  <c r="G13" i="3"/>
  <c r="H13" i="3"/>
  <c r="I13" i="3"/>
  <c r="J13" i="3"/>
  <c r="K13" i="3"/>
  <c r="G14" i="3"/>
  <c r="H14" i="3"/>
  <c r="I14" i="3"/>
  <c r="J14" i="3"/>
  <c r="K14" i="3"/>
  <c r="G15" i="3"/>
  <c r="H15" i="3"/>
  <c r="I15" i="3"/>
  <c r="J15" i="3"/>
  <c r="K15" i="3"/>
  <c r="G16" i="3"/>
  <c r="H16" i="3"/>
  <c r="I16" i="3"/>
  <c r="J16" i="3"/>
  <c r="K16" i="3"/>
  <c r="G17" i="3"/>
  <c r="H17" i="3"/>
  <c r="I17" i="3"/>
  <c r="J17" i="3"/>
  <c r="K17" i="3"/>
  <c r="G22" i="3"/>
  <c r="H22" i="3"/>
  <c r="I22" i="3"/>
  <c r="J22" i="3"/>
  <c r="K22" i="3"/>
  <c r="G23" i="3"/>
  <c r="H23" i="3"/>
  <c r="I23" i="3"/>
  <c r="J23" i="3"/>
  <c r="K23" i="3"/>
  <c r="G25" i="3"/>
  <c r="H25" i="3"/>
  <c r="I25" i="3"/>
  <c r="J25" i="3"/>
  <c r="K25" i="3"/>
  <c r="G26" i="3"/>
  <c r="H26" i="3"/>
  <c r="I26" i="3"/>
  <c r="J26" i="3"/>
  <c r="K26" i="3"/>
  <c r="G27" i="3"/>
  <c r="H27" i="3"/>
  <c r="I27" i="3"/>
  <c r="J27" i="3"/>
  <c r="K27" i="3"/>
  <c r="G28" i="3"/>
  <c r="H28" i="3"/>
  <c r="I28" i="3"/>
  <c r="J28" i="3"/>
  <c r="K28" i="3"/>
  <c r="G33" i="3"/>
  <c r="H33" i="3"/>
  <c r="I33" i="3"/>
  <c r="J33" i="3"/>
  <c r="K33" i="3"/>
  <c r="G34" i="3"/>
  <c r="H34" i="3"/>
  <c r="I34" i="3"/>
  <c r="J34" i="3"/>
  <c r="K34" i="3"/>
  <c r="G35" i="3"/>
  <c r="H35" i="3"/>
  <c r="I35" i="3"/>
  <c r="J35" i="3"/>
  <c r="K35" i="3"/>
  <c r="G36" i="3"/>
  <c r="H36" i="3"/>
  <c r="I36" i="3"/>
  <c r="J36" i="3"/>
  <c r="K36" i="3"/>
  <c r="G37" i="3"/>
  <c r="H37" i="3"/>
  <c r="I37" i="3"/>
  <c r="J37" i="3"/>
  <c r="K37" i="3"/>
  <c r="G38" i="3"/>
  <c r="H38" i="3"/>
  <c r="I38" i="3"/>
  <c r="J38" i="3"/>
  <c r="K38" i="3"/>
  <c r="G39" i="3"/>
  <c r="H39" i="3"/>
  <c r="I39" i="3"/>
  <c r="J39" i="3"/>
  <c r="K39" i="3"/>
  <c r="G40" i="3"/>
  <c r="H40" i="3"/>
  <c r="I40" i="3"/>
  <c r="J40" i="3"/>
  <c r="K40" i="3"/>
  <c r="G41" i="3"/>
  <c r="H41" i="3"/>
  <c r="I41" i="3"/>
  <c r="J41" i="3"/>
  <c r="K41" i="3"/>
  <c r="G42" i="3"/>
  <c r="H42" i="3"/>
  <c r="I42" i="3"/>
  <c r="J42" i="3"/>
  <c r="K42" i="3"/>
  <c r="G43" i="3"/>
  <c r="H43" i="3"/>
  <c r="I43" i="3"/>
  <c r="J43" i="3"/>
  <c r="K43" i="3"/>
  <c r="G44" i="3"/>
  <c r="H44" i="3"/>
  <c r="I44" i="3"/>
  <c r="J44" i="3"/>
  <c r="K44" i="3"/>
  <c r="G45" i="3"/>
  <c r="H45" i="3"/>
  <c r="I45" i="3"/>
  <c r="J45" i="3"/>
  <c r="K45" i="3"/>
  <c r="G46" i="3"/>
  <c r="H46" i="3"/>
  <c r="I46" i="3"/>
  <c r="J46" i="3"/>
  <c r="K46" i="3"/>
  <c r="G55" i="3"/>
  <c r="H55" i="3"/>
  <c r="I55" i="3"/>
  <c r="J55" i="3"/>
  <c r="K55" i="3"/>
  <c r="G56" i="3"/>
  <c r="H56" i="3"/>
  <c r="I56" i="3"/>
  <c r="J56" i="3"/>
  <c r="K56" i="3"/>
  <c r="G57" i="3"/>
  <c r="H57" i="3"/>
  <c r="I57" i="3"/>
  <c r="J57" i="3"/>
  <c r="K57" i="3"/>
  <c r="G58" i="3"/>
  <c r="H58" i="3"/>
  <c r="I58" i="3"/>
  <c r="J58" i="3"/>
  <c r="K58" i="3"/>
  <c r="G59" i="3"/>
  <c r="H59" i="3"/>
  <c r="I59" i="3"/>
  <c r="J59" i="3"/>
  <c r="K59" i="3"/>
  <c r="G60" i="3"/>
  <c r="H60" i="3"/>
  <c r="I60" i="3"/>
  <c r="J60" i="3"/>
  <c r="K60" i="3"/>
  <c r="G61" i="3"/>
  <c r="H61" i="3"/>
  <c r="I61" i="3"/>
  <c r="J61" i="3"/>
  <c r="K61" i="3"/>
  <c r="G62" i="3"/>
  <c r="H62" i="3"/>
  <c r="I62" i="3"/>
  <c r="J62" i="3"/>
  <c r="K62" i="3"/>
  <c r="G63" i="3"/>
  <c r="H63" i="3"/>
  <c r="I63" i="3"/>
  <c r="J63" i="3"/>
  <c r="K63" i="3"/>
  <c r="G64" i="3"/>
  <c r="H64" i="3"/>
  <c r="I64" i="3"/>
  <c r="J64" i="3"/>
  <c r="K64" i="3"/>
  <c r="G65" i="3"/>
  <c r="H65" i="3"/>
  <c r="I65" i="3"/>
  <c r="J65" i="3"/>
  <c r="K65" i="3"/>
  <c r="G74" i="3"/>
  <c r="H74" i="3"/>
  <c r="I74" i="3"/>
  <c r="J74" i="3"/>
  <c r="K74" i="3"/>
  <c r="G75" i="3"/>
  <c r="H75" i="3"/>
  <c r="I75" i="3"/>
  <c r="J75" i="3"/>
  <c r="K75" i="3"/>
  <c r="G76" i="3"/>
  <c r="H76" i="3"/>
  <c r="I76" i="3"/>
  <c r="J76" i="3"/>
  <c r="K76" i="3"/>
  <c r="G77" i="3"/>
  <c r="H77" i="3"/>
  <c r="I77" i="3"/>
  <c r="J77" i="3"/>
  <c r="K77" i="3"/>
  <c r="G78" i="3"/>
  <c r="H78" i="3"/>
  <c r="I78" i="3"/>
  <c r="J78" i="3"/>
  <c r="K78" i="3"/>
  <c r="G79" i="3"/>
  <c r="H79" i="3"/>
  <c r="I79" i="3"/>
  <c r="J79" i="3"/>
  <c r="K79" i="3"/>
  <c r="G80" i="3"/>
  <c r="H80" i="3"/>
  <c r="I80" i="3"/>
  <c r="J80" i="3"/>
  <c r="K80" i="3"/>
  <c r="G81" i="3"/>
  <c r="H81" i="3"/>
  <c r="I81" i="3"/>
  <c r="J81" i="3"/>
  <c r="K81" i="3"/>
  <c r="G82" i="3"/>
  <c r="H82" i="3"/>
  <c r="I82" i="3"/>
  <c r="J82" i="3"/>
  <c r="K82" i="3"/>
  <c r="G83" i="3"/>
  <c r="H83" i="3"/>
  <c r="I83" i="3"/>
  <c r="J83" i="3"/>
  <c r="K83" i="3"/>
  <c r="G84" i="3"/>
  <c r="H84" i="3"/>
  <c r="I84" i="3"/>
  <c r="J84" i="3"/>
  <c r="K84" i="3"/>
  <c r="G85" i="3"/>
  <c r="H85" i="3"/>
  <c r="I85" i="3"/>
  <c r="J85" i="3"/>
  <c r="K85" i="3"/>
  <c r="G86" i="3"/>
  <c r="H86" i="3"/>
  <c r="I86" i="3"/>
  <c r="J86" i="3"/>
  <c r="K86" i="3"/>
  <c r="G92" i="3"/>
  <c r="H92" i="3"/>
  <c r="I92" i="3"/>
  <c r="J92" i="3"/>
  <c r="K92" i="3"/>
  <c r="G93" i="3"/>
  <c r="H93" i="3"/>
  <c r="I93" i="3"/>
  <c r="J93" i="3"/>
  <c r="K93" i="3"/>
  <c r="G94" i="3"/>
  <c r="H94" i="3"/>
  <c r="I94" i="3"/>
  <c r="J94" i="3"/>
  <c r="K94" i="3"/>
  <c r="G95" i="3"/>
  <c r="H95" i="3"/>
  <c r="I95" i="3"/>
  <c r="J95" i="3"/>
  <c r="K95" i="3"/>
  <c r="G108" i="3"/>
  <c r="H108" i="3"/>
  <c r="I108" i="3"/>
  <c r="J108" i="3"/>
  <c r="K108" i="3"/>
  <c r="G128" i="3"/>
  <c r="H128" i="3"/>
  <c r="I128" i="3"/>
  <c r="J128" i="3"/>
  <c r="K128" i="3"/>
  <c r="G129" i="3"/>
  <c r="H129" i="3"/>
  <c r="I129" i="3"/>
  <c r="J129" i="3"/>
  <c r="K129" i="3"/>
  <c r="G130" i="3"/>
  <c r="H130" i="3"/>
  <c r="I130" i="3"/>
  <c r="J130" i="3"/>
  <c r="K130" i="3"/>
  <c r="G131" i="3"/>
  <c r="H131" i="3"/>
  <c r="I131" i="3"/>
  <c r="J131" i="3"/>
  <c r="K131" i="3"/>
  <c r="G132" i="3"/>
  <c r="H132" i="3"/>
  <c r="I132" i="3"/>
  <c r="J132" i="3"/>
  <c r="K132" i="3"/>
  <c r="G134" i="3"/>
  <c r="H134" i="3"/>
  <c r="I134" i="3"/>
  <c r="J134" i="3"/>
  <c r="K134" i="3"/>
  <c r="G135" i="3"/>
  <c r="H135" i="3"/>
  <c r="I135" i="3"/>
  <c r="J135" i="3"/>
  <c r="K135" i="3"/>
  <c r="G136" i="3"/>
  <c r="H136" i="3"/>
  <c r="I136" i="3"/>
  <c r="J136" i="3"/>
  <c r="K136" i="3"/>
  <c r="G137" i="3"/>
  <c r="H137" i="3"/>
  <c r="I137" i="3"/>
  <c r="J137" i="3"/>
  <c r="K137" i="3"/>
  <c r="G138" i="3"/>
  <c r="H138" i="3"/>
  <c r="I138" i="3"/>
  <c r="J138" i="3"/>
  <c r="K138" i="3"/>
  <c r="G139" i="3"/>
  <c r="H139" i="3"/>
  <c r="I139" i="3"/>
  <c r="J139" i="3"/>
  <c r="K139" i="3"/>
  <c r="G141" i="3"/>
  <c r="H141" i="3"/>
  <c r="I141" i="3"/>
  <c r="J141" i="3"/>
  <c r="K141" i="3"/>
  <c r="G142" i="3"/>
  <c r="H142" i="3"/>
  <c r="I142" i="3"/>
  <c r="J142" i="3"/>
  <c r="K142" i="3"/>
  <c r="G143" i="3"/>
  <c r="H143" i="3"/>
  <c r="I143" i="3"/>
  <c r="J143" i="3"/>
  <c r="K143" i="3"/>
  <c r="G144" i="3"/>
  <c r="H144" i="3"/>
  <c r="I144" i="3"/>
  <c r="J144" i="3"/>
  <c r="K144" i="3"/>
  <c r="G145" i="3"/>
  <c r="H145" i="3"/>
  <c r="I145" i="3"/>
  <c r="J145" i="3"/>
  <c r="K145" i="3"/>
  <c r="G146" i="3"/>
  <c r="H146" i="3"/>
  <c r="I146" i="3"/>
  <c r="J146" i="3"/>
  <c r="K146" i="3"/>
  <c r="G147" i="3"/>
  <c r="H147" i="3"/>
  <c r="I147" i="3"/>
  <c r="J147" i="3"/>
  <c r="K147" i="3"/>
  <c r="G148" i="3"/>
  <c r="H148" i="3"/>
  <c r="I148" i="3"/>
  <c r="J148" i="3"/>
  <c r="K148" i="3"/>
  <c r="G149" i="3"/>
  <c r="H149" i="3"/>
  <c r="I149" i="3"/>
  <c r="J149" i="3"/>
  <c r="K149" i="3"/>
  <c r="G150" i="3"/>
  <c r="H150" i="3"/>
  <c r="I150" i="3"/>
  <c r="J150" i="3"/>
  <c r="K150" i="3"/>
  <c r="G151" i="3"/>
  <c r="H151" i="3"/>
  <c r="I151" i="3"/>
  <c r="J151" i="3"/>
  <c r="K151" i="3"/>
  <c r="G152" i="3"/>
  <c r="H152" i="3"/>
  <c r="I152" i="3"/>
  <c r="J152" i="3"/>
  <c r="K152" i="3"/>
  <c r="G153" i="3"/>
  <c r="H153" i="3"/>
  <c r="I153" i="3"/>
  <c r="J153" i="3"/>
  <c r="K153" i="3"/>
  <c r="G154" i="3"/>
  <c r="H154" i="3"/>
  <c r="I154" i="3"/>
  <c r="J154" i="3"/>
  <c r="K154" i="3"/>
  <c r="G155" i="3"/>
  <c r="H155" i="3"/>
  <c r="I155" i="3"/>
  <c r="J155" i="3"/>
  <c r="K155" i="3"/>
  <c r="G156" i="3"/>
  <c r="H156" i="3"/>
  <c r="I156" i="3"/>
  <c r="J156" i="3"/>
  <c r="K156" i="3"/>
  <c r="G157" i="3"/>
  <c r="H157" i="3"/>
  <c r="I157" i="3"/>
  <c r="J157" i="3"/>
  <c r="K157" i="3"/>
  <c r="G158" i="3"/>
  <c r="H158" i="3"/>
  <c r="I158" i="3"/>
  <c r="J158" i="3"/>
  <c r="K158" i="3"/>
  <c r="G159" i="3"/>
  <c r="H159" i="3"/>
  <c r="I159" i="3"/>
  <c r="J159" i="3"/>
  <c r="K159" i="3"/>
  <c r="G160" i="3"/>
  <c r="H160" i="3"/>
  <c r="I160" i="3"/>
  <c r="J160" i="3"/>
  <c r="K160" i="3"/>
  <c r="G161" i="3"/>
  <c r="H161" i="3"/>
  <c r="I161" i="3"/>
  <c r="J161" i="3"/>
  <c r="K161" i="3"/>
  <c r="G162" i="3"/>
  <c r="H162" i="3"/>
  <c r="I162" i="3"/>
  <c r="J162" i="3"/>
  <c r="K162" i="3"/>
  <c r="G163" i="3"/>
  <c r="H163" i="3"/>
  <c r="I163" i="3"/>
  <c r="J163" i="3"/>
  <c r="K163" i="3"/>
  <c r="G164" i="3"/>
  <c r="H164" i="3"/>
  <c r="I164" i="3"/>
  <c r="J164" i="3"/>
  <c r="K164" i="3"/>
  <c r="G165" i="3"/>
  <c r="H165" i="3"/>
  <c r="I165" i="3"/>
  <c r="J165" i="3"/>
  <c r="K165" i="3"/>
  <c r="G166" i="3"/>
  <c r="H166" i="3"/>
  <c r="I166" i="3"/>
  <c r="J166" i="3"/>
  <c r="K166" i="3"/>
  <c r="G167" i="3"/>
  <c r="H167" i="3"/>
  <c r="I167" i="3"/>
  <c r="J167" i="3"/>
  <c r="K167" i="3"/>
  <c r="G168" i="3"/>
  <c r="H168" i="3"/>
  <c r="I168" i="3"/>
  <c r="J168" i="3"/>
  <c r="K168" i="3"/>
  <c r="G169" i="3"/>
  <c r="H169" i="3"/>
  <c r="I169" i="3"/>
  <c r="J169" i="3"/>
  <c r="K169" i="3"/>
  <c r="G170" i="3"/>
  <c r="H170" i="3"/>
  <c r="I170" i="3"/>
  <c r="J170" i="3"/>
  <c r="K170" i="3"/>
  <c r="G171" i="3"/>
  <c r="H171" i="3"/>
  <c r="I171" i="3"/>
  <c r="J171" i="3"/>
  <c r="K171" i="3"/>
  <c r="G172" i="3"/>
  <c r="H172" i="3"/>
  <c r="I172" i="3"/>
  <c r="J172" i="3"/>
  <c r="K172" i="3"/>
  <c r="G173" i="3"/>
  <c r="H173" i="3"/>
  <c r="I173" i="3"/>
  <c r="J173" i="3"/>
  <c r="K173" i="3"/>
  <c r="G174" i="3"/>
  <c r="H174" i="3"/>
  <c r="I174" i="3"/>
  <c r="J174" i="3"/>
  <c r="K174" i="3"/>
  <c r="G175" i="3"/>
  <c r="H175" i="3"/>
  <c r="I175" i="3"/>
  <c r="J175" i="3"/>
  <c r="K175" i="3"/>
  <c r="G176" i="3"/>
  <c r="H176" i="3"/>
  <c r="I176" i="3"/>
  <c r="J176" i="3"/>
  <c r="K176" i="3"/>
  <c r="G177" i="3"/>
  <c r="H177" i="3"/>
  <c r="I177" i="3"/>
  <c r="J177" i="3"/>
  <c r="K177" i="3"/>
  <c r="G178" i="3"/>
  <c r="H178" i="3"/>
  <c r="I178" i="3"/>
  <c r="J178" i="3"/>
  <c r="K178" i="3"/>
  <c r="G179" i="3"/>
  <c r="H179" i="3"/>
  <c r="I179" i="3"/>
  <c r="J179" i="3"/>
  <c r="K179" i="3"/>
  <c r="G180" i="3"/>
  <c r="H180" i="3"/>
  <c r="I180" i="3"/>
  <c r="J180" i="3"/>
  <c r="K180" i="3"/>
  <c r="G181" i="3"/>
  <c r="H181" i="3"/>
  <c r="I181" i="3"/>
  <c r="J181" i="3"/>
  <c r="K181" i="3"/>
  <c r="G182" i="3"/>
  <c r="H182" i="3"/>
  <c r="I182" i="3"/>
  <c r="J182" i="3"/>
  <c r="K182" i="3"/>
  <c r="G183" i="3"/>
  <c r="H183" i="3"/>
  <c r="I183" i="3"/>
  <c r="J183" i="3"/>
  <c r="K183" i="3"/>
  <c r="G184" i="3"/>
  <c r="H184" i="3"/>
  <c r="I184" i="3"/>
  <c r="J184" i="3"/>
  <c r="K184" i="3"/>
  <c r="G185" i="3"/>
  <c r="H185" i="3"/>
  <c r="I185" i="3"/>
  <c r="J185" i="3"/>
  <c r="K185" i="3"/>
  <c r="G186" i="3"/>
  <c r="H186" i="3"/>
  <c r="I186" i="3"/>
  <c r="J186" i="3"/>
  <c r="K186" i="3"/>
  <c r="G187" i="3"/>
  <c r="H187" i="3"/>
  <c r="I187" i="3"/>
  <c r="J187" i="3"/>
  <c r="K187" i="3"/>
  <c r="G211" i="3"/>
  <c r="H211" i="3"/>
  <c r="I211" i="3"/>
  <c r="J211" i="3"/>
  <c r="K211" i="3"/>
  <c r="G213" i="3"/>
  <c r="H213" i="3"/>
  <c r="I213" i="3"/>
  <c r="J213" i="3"/>
  <c r="K213" i="3"/>
  <c r="G214" i="3"/>
  <c r="H214" i="3"/>
  <c r="I214" i="3"/>
  <c r="J214" i="3"/>
  <c r="K214" i="3"/>
  <c r="G216" i="3"/>
  <c r="H216" i="3"/>
  <c r="I216" i="3"/>
  <c r="J216" i="3"/>
  <c r="K216" i="3"/>
  <c r="G217" i="3"/>
  <c r="H217" i="3"/>
  <c r="I217" i="3"/>
  <c r="J217" i="3"/>
  <c r="K217" i="3"/>
  <c r="G218" i="3"/>
  <c r="H218" i="3"/>
  <c r="I218" i="3"/>
  <c r="J218" i="3"/>
  <c r="K218" i="3"/>
  <c r="G219" i="3"/>
  <c r="H219" i="3"/>
  <c r="I219" i="3"/>
  <c r="J219" i="3"/>
  <c r="K219" i="3"/>
  <c r="G220" i="3"/>
  <c r="H220" i="3"/>
  <c r="I220" i="3"/>
  <c r="J220" i="3"/>
  <c r="K220" i="3"/>
  <c r="G221" i="3"/>
  <c r="H221" i="3"/>
  <c r="I221" i="3"/>
  <c r="J221" i="3"/>
  <c r="K221" i="3"/>
  <c r="G222" i="3"/>
  <c r="H222" i="3"/>
  <c r="I222" i="3"/>
  <c r="J222" i="3"/>
  <c r="K222" i="3"/>
  <c r="G223" i="3"/>
  <c r="H223" i="3"/>
  <c r="I223" i="3"/>
  <c r="J223" i="3"/>
  <c r="K223" i="3"/>
  <c r="G224" i="3"/>
  <c r="H224" i="3"/>
  <c r="I224" i="3"/>
  <c r="J224" i="3"/>
  <c r="K224" i="3"/>
  <c r="G225" i="3"/>
  <c r="H225" i="3"/>
  <c r="I225" i="3"/>
  <c r="J225" i="3"/>
  <c r="K225" i="3"/>
  <c r="G226" i="3"/>
  <c r="H226" i="3"/>
  <c r="I226" i="3"/>
  <c r="J226" i="3"/>
  <c r="K226" i="3"/>
  <c r="G227" i="3"/>
  <c r="H227" i="3"/>
  <c r="I227" i="3"/>
  <c r="J227" i="3"/>
  <c r="K227" i="3"/>
  <c r="G228" i="3"/>
  <c r="H228" i="3"/>
  <c r="I228" i="3"/>
  <c r="J228" i="3"/>
  <c r="K228" i="3"/>
  <c r="G229" i="3"/>
  <c r="H229" i="3"/>
  <c r="I229" i="3"/>
  <c r="J229" i="3"/>
  <c r="K229" i="3"/>
  <c r="G230" i="3"/>
  <c r="H230" i="3"/>
  <c r="I230" i="3"/>
  <c r="J230" i="3"/>
  <c r="K230" i="3"/>
  <c r="G231" i="3"/>
  <c r="H231" i="3"/>
  <c r="I231" i="3"/>
  <c r="J231" i="3"/>
  <c r="K231" i="3"/>
  <c r="K12" i="3" l="1"/>
  <c r="J12" i="3"/>
  <c r="I12" i="3"/>
  <c r="H12" i="3"/>
  <c r="G12" i="3"/>
  <c r="G63" i="2" l="1"/>
  <c r="H63" i="2"/>
  <c r="I63" i="2"/>
  <c r="J63" i="2"/>
  <c r="K63" i="2"/>
  <c r="G64" i="2"/>
  <c r="H64" i="2"/>
  <c r="I64" i="2"/>
  <c r="J64" i="2"/>
  <c r="K64" i="2"/>
  <c r="G65" i="2"/>
  <c r="H65" i="2"/>
  <c r="I65" i="2"/>
  <c r="J65" i="2"/>
  <c r="K65" i="2"/>
  <c r="G66" i="2"/>
  <c r="H66" i="2"/>
  <c r="I66" i="2"/>
  <c r="J66" i="2"/>
  <c r="K66" i="2"/>
  <c r="G67" i="2"/>
  <c r="H67" i="2"/>
  <c r="I67" i="2"/>
  <c r="J67" i="2"/>
  <c r="K67" i="2"/>
  <c r="G68" i="2"/>
  <c r="H68" i="2"/>
  <c r="I68" i="2"/>
  <c r="J68" i="2"/>
  <c r="K68" i="2"/>
  <c r="K62" i="2"/>
  <c r="J62" i="2"/>
  <c r="I62" i="2"/>
  <c r="H62" i="2"/>
  <c r="G62" i="2"/>
  <c r="G188" i="2"/>
  <c r="H188" i="2"/>
  <c r="I188" i="2"/>
  <c r="J188" i="2"/>
  <c r="K188" i="2"/>
  <c r="G189" i="2"/>
  <c r="H189" i="2"/>
  <c r="I189" i="2"/>
  <c r="J189" i="2"/>
  <c r="K189" i="2"/>
  <c r="G190" i="2"/>
  <c r="H190" i="2"/>
  <c r="I190" i="2"/>
  <c r="J190" i="2"/>
  <c r="K190" i="2"/>
  <c r="G191" i="2"/>
  <c r="H191" i="2"/>
  <c r="I191" i="2"/>
  <c r="J191" i="2"/>
  <c r="K191" i="2"/>
  <c r="G192" i="2"/>
  <c r="H192" i="2"/>
  <c r="I192" i="2"/>
  <c r="J192" i="2"/>
  <c r="K192" i="2"/>
  <c r="G193" i="2"/>
  <c r="H193" i="2"/>
  <c r="I193" i="2"/>
  <c r="J193" i="2"/>
  <c r="K193" i="2"/>
  <c r="G194" i="2"/>
  <c r="H194" i="2"/>
  <c r="I194" i="2"/>
  <c r="J194" i="2"/>
  <c r="K194" i="2"/>
  <c r="G195" i="2"/>
  <c r="H195" i="2"/>
  <c r="I195" i="2"/>
  <c r="J195" i="2"/>
  <c r="K195" i="2"/>
  <c r="G196" i="2"/>
  <c r="H196" i="2"/>
  <c r="I196" i="2"/>
  <c r="J196" i="2"/>
  <c r="K196" i="2"/>
  <c r="G197" i="2"/>
  <c r="H197" i="2"/>
  <c r="I197" i="2"/>
  <c r="J197" i="2"/>
  <c r="K197" i="2"/>
  <c r="G198" i="2"/>
  <c r="H198" i="2"/>
  <c r="I198" i="2"/>
  <c r="J198" i="2"/>
  <c r="K198" i="2"/>
  <c r="G199" i="2"/>
  <c r="H199" i="2"/>
  <c r="I199" i="2"/>
  <c r="J199" i="2"/>
  <c r="K199" i="2"/>
  <c r="G200" i="2"/>
  <c r="H200" i="2"/>
  <c r="I200" i="2"/>
  <c r="J200" i="2"/>
  <c r="K200" i="2"/>
  <c r="G201" i="2"/>
  <c r="H201" i="2"/>
  <c r="I201" i="2"/>
  <c r="J201" i="2"/>
  <c r="K201" i="2"/>
  <c r="G202" i="2"/>
  <c r="H202" i="2"/>
  <c r="I202" i="2"/>
  <c r="J202" i="2"/>
  <c r="K202" i="2"/>
  <c r="G203" i="2"/>
  <c r="H203" i="2"/>
  <c r="I203" i="2"/>
  <c r="J203" i="2"/>
  <c r="K203" i="2"/>
  <c r="G204" i="2"/>
  <c r="H204" i="2"/>
  <c r="I204" i="2"/>
  <c r="J204" i="2"/>
  <c r="K204" i="2"/>
  <c r="G205" i="2"/>
  <c r="H205" i="2"/>
  <c r="I205" i="2"/>
  <c r="J205" i="2"/>
  <c r="K205" i="2"/>
  <c r="G206" i="2"/>
  <c r="H206" i="2"/>
  <c r="I206" i="2"/>
  <c r="J206" i="2"/>
  <c r="K206" i="2"/>
  <c r="G207" i="2"/>
  <c r="H207" i="2"/>
  <c r="I207" i="2"/>
  <c r="J207" i="2"/>
  <c r="K207" i="2"/>
  <c r="K187" i="2"/>
  <c r="J187" i="2"/>
  <c r="I187" i="2"/>
  <c r="H187" i="2"/>
  <c r="G187" i="2"/>
  <c r="K186" i="2"/>
  <c r="J186" i="2"/>
  <c r="I186" i="2"/>
  <c r="H186" i="2"/>
  <c r="G186" i="2"/>
  <c r="K185" i="2"/>
  <c r="J185" i="2"/>
  <c r="I185" i="2"/>
  <c r="H185" i="2"/>
  <c r="G185" i="2"/>
  <c r="K181" i="2"/>
  <c r="J181" i="2"/>
  <c r="I181" i="2"/>
  <c r="H181" i="2"/>
  <c r="G181" i="2"/>
  <c r="K136" i="2"/>
  <c r="J136" i="2"/>
  <c r="I136" i="2"/>
  <c r="H136" i="2"/>
  <c r="G136" i="2"/>
  <c r="K129" i="2"/>
  <c r="J129" i="2"/>
  <c r="I129" i="2"/>
  <c r="H129" i="2"/>
  <c r="G129" i="2"/>
  <c r="K123" i="2"/>
  <c r="J123" i="2"/>
  <c r="I123" i="2"/>
  <c r="H123" i="2"/>
  <c r="G123" i="2"/>
  <c r="K122" i="2"/>
  <c r="J122" i="2"/>
  <c r="I122" i="2"/>
  <c r="H122" i="2"/>
  <c r="G122" i="2"/>
  <c r="K121" i="2"/>
  <c r="J121" i="2"/>
  <c r="I121" i="2"/>
  <c r="H121" i="2"/>
  <c r="G121" i="2"/>
  <c r="K120" i="2"/>
  <c r="J120" i="2"/>
  <c r="I120" i="2"/>
  <c r="H120" i="2"/>
  <c r="G120" i="2"/>
  <c r="K119" i="2"/>
  <c r="J119" i="2"/>
  <c r="I119" i="2"/>
  <c r="H119" i="2"/>
  <c r="G119" i="2"/>
  <c r="K118" i="2"/>
  <c r="J118" i="2"/>
  <c r="I118" i="2"/>
  <c r="H118" i="2"/>
  <c r="G118" i="2"/>
  <c r="K117" i="2"/>
  <c r="J117" i="2"/>
  <c r="I117" i="2"/>
  <c r="H117" i="2"/>
  <c r="G117" i="2"/>
  <c r="K116" i="2"/>
  <c r="J116" i="2"/>
  <c r="I116" i="2"/>
  <c r="H116" i="2"/>
  <c r="G116" i="2"/>
  <c r="K115" i="2"/>
  <c r="J115" i="2"/>
  <c r="I115" i="2"/>
  <c r="H115" i="2"/>
  <c r="G115" i="2"/>
  <c r="K114" i="2"/>
  <c r="J114" i="2"/>
  <c r="I114" i="2"/>
  <c r="H114" i="2"/>
  <c r="G114" i="2"/>
  <c r="K113" i="2"/>
  <c r="J113" i="2"/>
  <c r="I113" i="2"/>
  <c r="H113" i="2"/>
  <c r="G113" i="2"/>
  <c r="K112" i="2"/>
  <c r="J112" i="2"/>
  <c r="I112" i="2"/>
  <c r="H112" i="2"/>
  <c r="G112" i="2"/>
  <c r="K111" i="2"/>
  <c r="J111" i="2"/>
  <c r="I111" i="2"/>
  <c r="H111" i="2"/>
  <c r="G111" i="2"/>
  <c r="K110" i="2"/>
  <c r="J110" i="2"/>
  <c r="I110" i="2"/>
  <c r="H110" i="2"/>
  <c r="G110" i="2"/>
  <c r="K109" i="2"/>
  <c r="J109" i="2"/>
  <c r="I109" i="2"/>
  <c r="H109" i="2"/>
  <c r="G109" i="2"/>
  <c r="K108" i="2"/>
  <c r="J108" i="2"/>
  <c r="I108" i="2"/>
  <c r="H108" i="2"/>
  <c r="G108" i="2"/>
  <c r="K107" i="2"/>
  <c r="J107" i="2"/>
  <c r="I107" i="2"/>
  <c r="H107" i="2"/>
  <c r="G107" i="2"/>
  <c r="K106" i="2"/>
  <c r="J106" i="2"/>
  <c r="I106" i="2"/>
  <c r="H106" i="2"/>
  <c r="G106" i="2"/>
  <c r="K105" i="2"/>
  <c r="J105" i="2"/>
  <c r="I105" i="2"/>
  <c r="H105" i="2"/>
  <c r="G105" i="2"/>
  <c r="K103" i="2"/>
  <c r="J103" i="2"/>
  <c r="I103" i="2"/>
  <c r="H103" i="2"/>
  <c r="G103" i="2"/>
  <c r="K102" i="2"/>
  <c r="J102" i="2"/>
  <c r="I102" i="2"/>
  <c r="H102" i="2"/>
  <c r="G102" i="2"/>
  <c r="K101" i="2"/>
  <c r="J101" i="2"/>
  <c r="I101" i="2"/>
  <c r="H101" i="2"/>
  <c r="G101" i="2"/>
  <c r="K100" i="2"/>
  <c r="J100" i="2"/>
  <c r="I100" i="2"/>
  <c r="H100" i="2"/>
  <c r="G100" i="2"/>
  <c r="K99" i="2"/>
  <c r="J99" i="2"/>
  <c r="I99" i="2"/>
  <c r="H99" i="2"/>
  <c r="G99" i="2"/>
  <c r="K98" i="2"/>
  <c r="J98" i="2"/>
  <c r="I98" i="2"/>
  <c r="H98" i="2"/>
  <c r="G98" i="2"/>
  <c r="K97" i="2"/>
  <c r="J97" i="2"/>
  <c r="I97" i="2"/>
  <c r="H97" i="2"/>
  <c r="G97" i="2"/>
  <c r="K96" i="2"/>
  <c r="J96" i="2"/>
  <c r="I96" i="2"/>
  <c r="H96" i="2"/>
  <c r="G96" i="2"/>
  <c r="K95" i="2"/>
  <c r="J95" i="2"/>
  <c r="I95" i="2"/>
  <c r="H95" i="2"/>
  <c r="G95" i="2"/>
  <c r="K94" i="2"/>
  <c r="J94" i="2"/>
  <c r="I94" i="2"/>
  <c r="H94" i="2"/>
  <c r="G94" i="2"/>
  <c r="K93" i="2"/>
  <c r="J93" i="2"/>
  <c r="I93" i="2"/>
  <c r="H93" i="2"/>
  <c r="G93" i="2"/>
  <c r="K92" i="2"/>
  <c r="J92" i="2"/>
  <c r="I92" i="2"/>
  <c r="H92" i="2"/>
  <c r="G92" i="2"/>
  <c r="K87" i="2"/>
  <c r="J87" i="2"/>
  <c r="I87" i="2"/>
  <c r="H87" i="2"/>
  <c r="G87" i="2"/>
  <c r="K86" i="2"/>
  <c r="J86" i="2"/>
  <c r="I86" i="2"/>
  <c r="H86" i="2"/>
  <c r="G86" i="2"/>
  <c r="K85" i="2"/>
  <c r="J85" i="2"/>
  <c r="I85" i="2"/>
  <c r="H85" i="2"/>
  <c r="G85" i="2"/>
  <c r="K84" i="2"/>
  <c r="J84" i="2"/>
  <c r="I84" i="2"/>
  <c r="H84" i="2"/>
  <c r="G84" i="2"/>
  <c r="K49" i="2"/>
  <c r="J49" i="2"/>
  <c r="I49" i="2"/>
  <c r="H49" i="2"/>
  <c r="G49" i="2"/>
  <c r="K48" i="2"/>
  <c r="J48" i="2"/>
  <c r="I48" i="2"/>
  <c r="H48" i="2"/>
  <c r="G48" i="2"/>
  <c r="K47" i="2"/>
  <c r="J47" i="2"/>
  <c r="I47" i="2"/>
  <c r="H47" i="2"/>
  <c r="G47" i="2"/>
  <c r="K46" i="2"/>
  <c r="J46" i="2"/>
  <c r="I46" i="2"/>
  <c r="H46" i="2"/>
  <c r="G46" i="2"/>
  <c r="K30" i="2"/>
  <c r="J30" i="2"/>
  <c r="I30" i="2"/>
  <c r="H30" i="2"/>
  <c r="G30" i="2"/>
  <c r="K29" i="2"/>
  <c r="J29" i="2"/>
  <c r="I29" i="2"/>
  <c r="H29" i="2"/>
  <c r="G29" i="2"/>
  <c r="K28" i="2"/>
  <c r="J28" i="2"/>
  <c r="I28" i="2"/>
  <c r="H28" i="2"/>
  <c r="G28" i="2"/>
  <c r="K27" i="2"/>
  <c r="J27" i="2"/>
  <c r="I27" i="2"/>
  <c r="H27" i="2"/>
  <c r="G27" i="2"/>
  <c r="G17" i="2"/>
  <c r="H17" i="2"/>
  <c r="I17" i="2"/>
  <c r="J17" i="2"/>
  <c r="K17" i="2"/>
  <c r="G18" i="2"/>
  <c r="H18" i="2"/>
  <c r="I18" i="2"/>
  <c r="J18" i="2"/>
  <c r="K18" i="2"/>
  <c r="G19" i="2"/>
  <c r="H19" i="2"/>
  <c r="I19" i="2"/>
  <c r="J19" i="2"/>
  <c r="K19" i="2"/>
  <c r="K16" i="2"/>
  <c r="J16" i="2"/>
  <c r="I16" i="2"/>
  <c r="H16" i="2"/>
  <c r="G16" i="2"/>
  <c r="K228" i="2"/>
  <c r="J228" i="2"/>
  <c r="I228" i="2"/>
  <c r="H228" i="2"/>
  <c r="G228" i="2"/>
  <c r="K227" i="2"/>
  <c r="J227" i="2"/>
  <c r="I227" i="2"/>
  <c r="H227" i="2"/>
  <c r="G227" i="2"/>
  <c r="K226" i="2"/>
  <c r="J226" i="2"/>
  <c r="I226" i="2"/>
  <c r="H226" i="2"/>
  <c r="G226" i="2"/>
  <c r="K225" i="2"/>
  <c r="J225" i="2"/>
  <c r="I225" i="2"/>
  <c r="H225" i="2"/>
  <c r="G225" i="2"/>
  <c r="K224" i="2"/>
  <c r="J224" i="2"/>
  <c r="I224" i="2"/>
  <c r="H224" i="2"/>
  <c r="G224" i="2"/>
  <c r="K223" i="2"/>
  <c r="J223" i="2"/>
  <c r="I223" i="2"/>
  <c r="H223" i="2"/>
  <c r="G223" i="2"/>
  <c r="K222" i="2"/>
  <c r="J222" i="2"/>
  <c r="I222" i="2"/>
  <c r="H222" i="2"/>
  <c r="G222" i="2"/>
  <c r="K221" i="2"/>
  <c r="J221" i="2"/>
  <c r="I221" i="2"/>
  <c r="H221" i="2"/>
  <c r="G221" i="2"/>
  <c r="K220" i="2"/>
  <c r="J220" i="2"/>
  <c r="I220" i="2"/>
  <c r="H220" i="2"/>
  <c r="G220" i="2"/>
  <c r="K219" i="2"/>
  <c r="J219" i="2"/>
  <c r="I219" i="2"/>
  <c r="H219" i="2"/>
  <c r="G219" i="2"/>
  <c r="K218" i="2"/>
  <c r="J218" i="2"/>
  <c r="I218" i="2"/>
  <c r="H218" i="2"/>
  <c r="G218" i="2"/>
  <c r="K217" i="2"/>
  <c r="J217" i="2"/>
  <c r="I217" i="2"/>
  <c r="H217" i="2"/>
  <c r="G217" i="2"/>
  <c r="K216" i="2"/>
  <c r="J216" i="2"/>
  <c r="I216" i="2"/>
  <c r="H216" i="2"/>
  <c r="G216" i="2"/>
  <c r="K215" i="2"/>
  <c r="J215" i="2"/>
  <c r="I215" i="2"/>
  <c r="H215" i="2"/>
  <c r="G215" i="2"/>
  <c r="K214" i="2"/>
  <c r="J214" i="2"/>
  <c r="I214" i="2"/>
  <c r="H214" i="2"/>
  <c r="G214" i="2"/>
  <c r="K213" i="2"/>
  <c r="J213" i="2"/>
  <c r="I213" i="2"/>
  <c r="H213" i="2"/>
  <c r="G213" i="2"/>
  <c r="K212" i="2"/>
  <c r="J212" i="2"/>
  <c r="I212" i="2"/>
  <c r="H212" i="2"/>
  <c r="G212" i="2"/>
  <c r="K211" i="2"/>
  <c r="J211" i="2"/>
  <c r="I211" i="2"/>
  <c r="H211" i="2"/>
  <c r="G211" i="2"/>
  <c r="K210" i="2"/>
  <c r="J210" i="2"/>
  <c r="I210" i="2"/>
  <c r="H210" i="2"/>
  <c r="G210" i="2"/>
  <c r="K209" i="2"/>
  <c r="J209" i="2"/>
  <c r="I209" i="2"/>
  <c r="H209" i="2"/>
  <c r="G209" i="2"/>
  <c r="K208" i="2"/>
  <c r="J208" i="2"/>
  <c r="I208" i="2"/>
  <c r="H208" i="2"/>
  <c r="G208" i="2"/>
  <c r="K184" i="2"/>
  <c r="J184" i="2"/>
  <c r="I184" i="2"/>
  <c r="H184" i="2"/>
  <c r="G184" i="2"/>
  <c r="K183" i="2"/>
  <c r="J183" i="2"/>
  <c r="I183" i="2"/>
  <c r="H183" i="2"/>
  <c r="G183" i="2"/>
  <c r="K182" i="2"/>
  <c r="J182" i="2"/>
  <c r="I182" i="2"/>
  <c r="H182" i="2"/>
  <c r="G182" i="2"/>
  <c r="K180" i="2"/>
  <c r="J180" i="2"/>
  <c r="I180" i="2"/>
  <c r="H180" i="2"/>
  <c r="G180" i="2"/>
  <c r="K179" i="2"/>
  <c r="J179" i="2"/>
  <c r="I179" i="2"/>
  <c r="H179" i="2"/>
  <c r="G179" i="2"/>
  <c r="K178" i="2"/>
  <c r="J178" i="2"/>
  <c r="I178" i="2"/>
  <c r="H178" i="2"/>
  <c r="G178" i="2"/>
  <c r="K177" i="2"/>
  <c r="J177" i="2"/>
  <c r="I177" i="2"/>
  <c r="H177" i="2"/>
  <c r="G177" i="2"/>
  <c r="K176" i="2"/>
  <c r="J176" i="2"/>
  <c r="I176" i="2"/>
  <c r="H176" i="2"/>
  <c r="G176" i="2"/>
  <c r="K175" i="2"/>
  <c r="J175" i="2"/>
  <c r="I175" i="2"/>
  <c r="H175" i="2"/>
  <c r="G175" i="2"/>
  <c r="K174" i="2"/>
  <c r="J174" i="2"/>
  <c r="I174" i="2"/>
  <c r="H174" i="2"/>
  <c r="G174" i="2"/>
  <c r="K173" i="2"/>
  <c r="J173" i="2"/>
  <c r="I173" i="2"/>
  <c r="H173" i="2"/>
  <c r="G173" i="2"/>
  <c r="K172" i="2"/>
  <c r="J172" i="2"/>
  <c r="I172" i="2"/>
  <c r="H172" i="2"/>
  <c r="G172" i="2"/>
  <c r="K171" i="2"/>
  <c r="J171" i="2"/>
  <c r="I171" i="2"/>
  <c r="H171" i="2"/>
  <c r="G171" i="2"/>
  <c r="K170" i="2"/>
  <c r="J170" i="2"/>
  <c r="I170" i="2"/>
  <c r="H170" i="2"/>
  <c r="G170" i="2"/>
  <c r="K169" i="2"/>
  <c r="J169" i="2"/>
  <c r="I169" i="2"/>
  <c r="H169" i="2"/>
  <c r="G169" i="2"/>
  <c r="K168" i="2"/>
  <c r="J168" i="2"/>
  <c r="I168" i="2"/>
  <c r="H168" i="2"/>
  <c r="G168" i="2"/>
  <c r="K167" i="2"/>
  <c r="J167" i="2"/>
  <c r="I167" i="2"/>
  <c r="H167" i="2"/>
  <c r="G167" i="2"/>
  <c r="K166" i="2"/>
  <c r="J166" i="2"/>
  <c r="I166" i="2"/>
  <c r="H166" i="2"/>
  <c r="G166" i="2"/>
  <c r="K165" i="2"/>
  <c r="J165" i="2"/>
  <c r="I165" i="2"/>
  <c r="H165" i="2"/>
  <c r="G165" i="2"/>
  <c r="K164" i="2"/>
  <c r="J164" i="2"/>
  <c r="I164" i="2"/>
  <c r="H164" i="2"/>
  <c r="G164" i="2"/>
  <c r="K163" i="2"/>
  <c r="J163" i="2"/>
  <c r="I163" i="2"/>
  <c r="H163" i="2"/>
  <c r="G163" i="2"/>
  <c r="K162" i="2"/>
  <c r="J162" i="2"/>
  <c r="I162" i="2"/>
  <c r="H162" i="2"/>
  <c r="G162" i="2"/>
  <c r="K161" i="2"/>
  <c r="J161" i="2"/>
  <c r="I161" i="2"/>
  <c r="H161" i="2"/>
  <c r="G161" i="2"/>
  <c r="K160" i="2"/>
  <c r="J160" i="2"/>
  <c r="I160" i="2"/>
  <c r="H160" i="2"/>
  <c r="G160" i="2"/>
  <c r="K159" i="2"/>
  <c r="J159" i="2"/>
  <c r="I159" i="2"/>
  <c r="H159" i="2"/>
  <c r="G159" i="2"/>
  <c r="K158" i="2"/>
  <c r="J158" i="2"/>
  <c r="I158" i="2"/>
  <c r="H158" i="2"/>
  <c r="G158" i="2"/>
  <c r="K157" i="2"/>
  <c r="J157" i="2"/>
  <c r="I157" i="2"/>
  <c r="H157" i="2"/>
  <c r="G157" i="2"/>
  <c r="K156" i="2"/>
  <c r="J156" i="2"/>
  <c r="I156" i="2"/>
  <c r="H156" i="2"/>
  <c r="G156" i="2"/>
  <c r="K155" i="2"/>
  <c r="J155" i="2"/>
  <c r="I155" i="2"/>
  <c r="H155" i="2"/>
  <c r="G155" i="2"/>
  <c r="K154" i="2"/>
  <c r="J154" i="2"/>
  <c r="I154" i="2"/>
  <c r="H154" i="2"/>
  <c r="G154" i="2"/>
  <c r="K153" i="2"/>
  <c r="J153" i="2"/>
  <c r="I153" i="2"/>
  <c r="H153" i="2"/>
  <c r="G153" i="2"/>
  <c r="K152" i="2"/>
  <c r="J152" i="2"/>
  <c r="I152" i="2"/>
  <c r="H152" i="2"/>
  <c r="G152" i="2"/>
  <c r="K151" i="2"/>
  <c r="J151" i="2"/>
  <c r="I151" i="2"/>
  <c r="H151" i="2"/>
  <c r="G151" i="2"/>
  <c r="K150" i="2"/>
  <c r="J150" i="2"/>
  <c r="I150" i="2"/>
  <c r="H150" i="2"/>
  <c r="G150" i="2"/>
  <c r="K149" i="2"/>
  <c r="J149" i="2"/>
  <c r="I149" i="2"/>
  <c r="H149" i="2"/>
  <c r="G149" i="2"/>
  <c r="K148" i="2"/>
  <c r="J148" i="2"/>
  <c r="I148" i="2"/>
  <c r="H148" i="2"/>
  <c r="G148" i="2"/>
  <c r="K147" i="2"/>
  <c r="J147" i="2"/>
  <c r="I147" i="2"/>
  <c r="H147" i="2"/>
  <c r="G147" i="2"/>
  <c r="K146" i="2"/>
  <c r="J146" i="2"/>
  <c r="I146" i="2"/>
  <c r="H146" i="2"/>
  <c r="G146" i="2"/>
  <c r="K145" i="2"/>
  <c r="J145" i="2"/>
  <c r="I145" i="2"/>
  <c r="H145" i="2"/>
  <c r="G145" i="2"/>
  <c r="K144" i="2"/>
  <c r="J144" i="2"/>
  <c r="I144" i="2"/>
  <c r="H144" i="2"/>
  <c r="G144" i="2"/>
  <c r="K143" i="2"/>
  <c r="J143" i="2"/>
  <c r="I143" i="2"/>
  <c r="H143" i="2"/>
  <c r="G143" i="2"/>
  <c r="K142" i="2"/>
  <c r="J142" i="2"/>
  <c r="I142" i="2"/>
  <c r="H142" i="2"/>
  <c r="G142" i="2"/>
  <c r="K141" i="2"/>
  <c r="J141" i="2"/>
  <c r="I141" i="2"/>
  <c r="H141" i="2"/>
  <c r="G141" i="2"/>
  <c r="K140" i="2"/>
  <c r="J140" i="2"/>
  <c r="I140" i="2"/>
  <c r="H140" i="2"/>
  <c r="G140" i="2"/>
  <c r="K139" i="2"/>
  <c r="J139" i="2"/>
  <c r="I139" i="2"/>
  <c r="H139" i="2"/>
  <c r="G139" i="2"/>
  <c r="K138" i="2"/>
  <c r="J138" i="2"/>
  <c r="I138" i="2"/>
  <c r="H138" i="2"/>
  <c r="G138" i="2"/>
  <c r="K137" i="2"/>
  <c r="J137" i="2"/>
  <c r="I137" i="2"/>
  <c r="H137" i="2"/>
  <c r="G137" i="2"/>
  <c r="K135" i="2"/>
  <c r="J135" i="2"/>
  <c r="I135" i="2"/>
  <c r="H135" i="2"/>
  <c r="G135" i="2"/>
  <c r="K134" i="2"/>
  <c r="J134" i="2"/>
  <c r="I134" i="2"/>
  <c r="H134" i="2"/>
  <c r="G134" i="2"/>
  <c r="K133" i="2"/>
  <c r="J133" i="2"/>
  <c r="I133" i="2"/>
  <c r="H133" i="2"/>
  <c r="G133" i="2"/>
  <c r="K132" i="2"/>
  <c r="J132" i="2"/>
  <c r="I132" i="2"/>
  <c r="H132" i="2"/>
  <c r="G132" i="2"/>
  <c r="K131" i="2"/>
  <c r="J131" i="2"/>
  <c r="I131" i="2"/>
  <c r="H131" i="2"/>
  <c r="G131" i="2"/>
  <c r="K130" i="2"/>
  <c r="J130" i="2"/>
  <c r="I130" i="2"/>
  <c r="H130" i="2"/>
  <c r="G130" i="2"/>
  <c r="K128" i="2"/>
  <c r="J128" i="2"/>
  <c r="I128" i="2"/>
  <c r="H128" i="2"/>
  <c r="G128" i="2"/>
  <c r="K127" i="2"/>
  <c r="J127" i="2"/>
  <c r="I127" i="2"/>
  <c r="H127" i="2"/>
  <c r="G127" i="2"/>
  <c r="K126" i="2"/>
  <c r="J126" i="2"/>
  <c r="I126" i="2"/>
  <c r="H126" i="2"/>
  <c r="G126" i="2"/>
  <c r="K125" i="2"/>
  <c r="J125" i="2"/>
  <c r="I125" i="2"/>
  <c r="H125" i="2"/>
  <c r="G125" i="2"/>
  <c r="K124" i="2"/>
  <c r="J124" i="2"/>
  <c r="I124" i="2"/>
  <c r="H124" i="2"/>
  <c r="G124" i="2"/>
  <c r="K104" i="2"/>
  <c r="J104" i="2"/>
  <c r="I104" i="2"/>
  <c r="H104" i="2"/>
  <c r="G104" i="2"/>
  <c r="K91" i="2"/>
  <c r="J91" i="2"/>
  <c r="I91" i="2"/>
  <c r="H91" i="2"/>
  <c r="G91" i="2"/>
  <c r="K90" i="2"/>
  <c r="J90" i="2"/>
  <c r="I90" i="2"/>
  <c r="H90" i="2"/>
  <c r="G90" i="2"/>
  <c r="K89" i="2"/>
  <c r="J89" i="2"/>
  <c r="I89" i="2"/>
  <c r="H89" i="2"/>
  <c r="G89" i="2"/>
  <c r="K88" i="2"/>
  <c r="J88" i="2"/>
  <c r="I88" i="2"/>
  <c r="H88" i="2"/>
  <c r="G88" i="2"/>
  <c r="K83" i="2"/>
  <c r="J83" i="2"/>
  <c r="I83" i="2"/>
  <c r="H83" i="2"/>
  <c r="G83" i="2"/>
  <c r="K82" i="2"/>
  <c r="J82" i="2"/>
  <c r="I82" i="2"/>
  <c r="H82" i="2"/>
  <c r="G82" i="2"/>
  <c r="K81" i="2"/>
  <c r="J81" i="2"/>
  <c r="I81" i="2"/>
  <c r="H81" i="2"/>
  <c r="G81" i="2"/>
  <c r="K80" i="2"/>
  <c r="J80" i="2"/>
  <c r="I80" i="2"/>
  <c r="H80" i="2"/>
  <c r="G80" i="2"/>
  <c r="K79" i="2"/>
  <c r="J79" i="2"/>
  <c r="I79" i="2"/>
  <c r="H79" i="2"/>
  <c r="G79" i="2"/>
  <c r="K78" i="2"/>
  <c r="J78" i="2"/>
  <c r="I78" i="2"/>
  <c r="H78" i="2"/>
  <c r="G78" i="2"/>
  <c r="K77" i="2"/>
  <c r="J77" i="2"/>
  <c r="I77" i="2"/>
  <c r="H77" i="2"/>
  <c r="G77" i="2"/>
  <c r="K76" i="2"/>
  <c r="J76" i="2"/>
  <c r="I76" i="2"/>
  <c r="H76" i="2"/>
  <c r="G76" i="2"/>
  <c r="K75" i="2"/>
  <c r="J75" i="2"/>
  <c r="I75" i="2"/>
  <c r="H75" i="2"/>
  <c r="G75" i="2"/>
  <c r="K74" i="2"/>
  <c r="J74" i="2"/>
  <c r="I74" i="2"/>
  <c r="H74" i="2"/>
  <c r="G74" i="2"/>
  <c r="K73" i="2"/>
  <c r="J73" i="2"/>
  <c r="I73" i="2"/>
  <c r="H73" i="2"/>
  <c r="G73" i="2"/>
  <c r="K72" i="2"/>
  <c r="J72" i="2"/>
  <c r="I72" i="2"/>
  <c r="H72" i="2"/>
  <c r="G72" i="2"/>
  <c r="K71" i="2"/>
  <c r="J71" i="2"/>
  <c r="I71" i="2"/>
  <c r="H71" i="2"/>
  <c r="G71" i="2"/>
  <c r="K70" i="2"/>
  <c r="J70" i="2"/>
  <c r="I70" i="2"/>
  <c r="H70" i="2"/>
  <c r="G70" i="2"/>
  <c r="K69" i="2"/>
  <c r="J69" i="2"/>
  <c r="I69" i="2"/>
  <c r="H69" i="2"/>
  <c r="G69" i="2"/>
  <c r="K61" i="2"/>
  <c r="J61" i="2"/>
  <c r="I61" i="2"/>
  <c r="H61" i="2"/>
  <c r="G61" i="2"/>
  <c r="K60" i="2"/>
  <c r="J60" i="2"/>
  <c r="I60" i="2"/>
  <c r="H60" i="2"/>
  <c r="G60" i="2"/>
  <c r="K59" i="2"/>
  <c r="J59" i="2"/>
  <c r="I59" i="2"/>
  <c r="H59" i="2"/>
  <c r="G59" i="2"/>
  <c r="K58" i="2"/>
  <c r="J58" i="2"/>
  <c r="I58" i="2"/>
  <c r="H58" i="2"/>
  <c r="G58" i="2"/>
  <c r="K57" i="2"/>
  <c r="J57" i="2"/>
  <c r="I57" i="2"/>
  <c r="H57" i="2"/>
  <c r="G57" i="2"/>
  <c r="K56" i="2"/>
  <c r="J56" i="2"/>
  <c r="I56" i="2"/>
  <c r="H56" i="2"/>
  <c r="G56" i="2"/>
  <c r="K55" i="2"/>
  <c r="J55" i="2"/>
  <c r="I55" i="2"/>
  <c r="H55" i="2"/>
  <c r="G55" i="2"/>
  <c r="K54" i="2"/>
  <c r="J54" i="2"/>
  <c r="I54" i="2"/>
  <c r="H54" i="2"/>
  <c r="G54" i="2"/>
  <c r="K53" i="2"/>
  <c r="J53" i="2"/>
  <c r="I53" i="2"/>
  <c r="H53" i="2"/>
  <c r="G53" i="2"/>
  <c r="K52" i="2"/>
  <c r="J52" i="2"/>
  <c r="I52" i="2"/>
  <c r="H52" i="2"/>
  <c r="G52" i="2"/>
  <c r="K51" i="2"/>
  <c r="J51" i="2"/>
  <c r="I51" i="2"/>
  <c r="H51" i="2"/>
  <c r="G51" i="2"/>
  <c r="K50" i="2"/>
  <c r="J50" i="2"/>
  <c r="I50" i="2"/>
  <c r="H50" i="2"/>
  <c r="G50" i="2"/>
  <c r="K45" i="2"/>
  <c r="J45" i="2"/>
  <c r="I45" i="2"/>
  <c r="H45" i="2"/>
  <c r="G45" i="2"/>
  <c r="K44" i="2"/>
  <c r="J44" i="2"/>
  <c r="I44" i="2"/>
  <c r="H44" i="2"/>
  <c r="G44" i="2"/>
  <c r="K43" i="2"/>
  <c r="J43" i="2"/>
  <c r="I43" i="2"/>
  <c r="H43" i="2"/>
  <c r="G43" i="2"/>
  <c r="K42" i="2"/>
  <c r="J42" i="2"/>
  <c r="I42" i="2"/>
  <c r="H42" i="2"/>
  <c r="G42" i="2"/>
  <c r="K41" i="2"/>
  <c r="J41" i="2"/>
  <c r="I41" i="2"/>
  <c r="H41" i="2"/>
  <c r="G41" i="2"/>
  <c r="K40" i="2"/>
  <c r="J40" i="2"/>
  <c r="I40" i="2"/>
  <c r="H40" i="2"/>
  <c r="G40" i="2"/>
  <c r="K39" i="2"/>
  <c r="J39" i="2"/>
  <c r="I39" i="2"/>
  <c r="H39" i="2"/>
  <c r="G39" i="2"/>
  <c r="K38" i="2"/>
  <c r="J38" i="2"/>
  <c r="I38" i="2"/>
  <c r="H38" i="2"/>
  <c r="G38" i="2"/>
  <c r="K37" i="2"/>
  <c r="J37" i="2"/>
  <c r="I37" i="2"/>
  <c r="H37" i="2"/>
  <c r="G37" i="2"/>
  <c r="K36" i="2"/>
  <c r="J36" i="2"/>
  <c r="I36" i="2"/>
  <c r="H36" i="2"/>
  <c r="G36" i="2"/>
  <c r="K35" i="2"/>
  <c r="J35" i="2"/>
  <c r="I35" i="2"/>
  <c r="H35" i="2"/>
  <c r="G35" i="2"/>
  <c r="K34" i="2"/>
  <c r="J34" i="2"/>
  <c r="I34" i="2"/>
  <c r="H34" i="2"/>
  <c r="G34" i="2"/>
  <c r="K33" i="2"/>
  <c r="J33" i="2"/>
  <c r="I33" i="2"/>
  <c r="H33" i="2"/>
  <c r="G33" i="2"/>
  <c r="K32" i="2"/>
  <c r="J32" i="2"/>
  <c r="I32" i="2"/>
  <c r="H32" i="2"/>
  <c r="G32" i="2"/>
  <c r="K31" i="2"/>
  <c r="J31" i="2"/>
  <c r="I31" i="2"/>
  <c r="H31" i="2"/>
  <c r="G31" i="2"/>
  <c r="K26" i="2"/>
  <c r="J26" i="2"/>
  <c r="I26" i="2"/>
  <c r="H26" i="2"/>
  <c r="G26" i="2"/>
  <c r="K25" i="2"/>
  <c r="J25" i="2"/>
  <c r="I25" i="2"/>
  <c r="H25" i="2"/>
  <c r="G25" i="2"/>
  <c r="K24" i="2"/>
  <c r="J24" i="2"/>
  <c r="I24" i="2"/>
  <c r="H24" i="2"/>
  <c r="G24" i="2"/>
  <c r="K23" i="2"/>
  <c r="J23" i="2"/>
  <c r="I23" i="2"/>
  <c r="H23" i="2"/>
  <c r="G23" i="2"/>
  <c r="K22" i="2"/>
  <c r="J22" i="2"/>
  <c r="I22" i="2"/>
  <c r="H22" i="2"/>
  <c r="G22" i="2"/>
  <c r="K21" i="2"/>
  <c r="J21" i="2"/>
  <c r="I21" i="2"/>
  <c r="H21" i="2"/>
  <c r="G21" i="2"/>
  <c r="K20" i="2"/>
  <c r="J20" i="2"/>
  <c r="I20" i="2"/>
  <c r="H20" i="2"/>
  <c r="G20" i="2"/>
  <c r="G11" i="2"/>
  <c r="H11" i="2"/>
  <c r="I11" i="2"/>
  <c r="J11" i="2"/>
  <c r="K11" i="2"/>
  <c r="G12" i="2"/>
  <c r="H12" i="2"/>
  <c r="I12" i="2"/>
  <c r="J12" i="2"/>
  <c r="K12" i="2"/>
  <c r="G13" i="2"/>
  <c r="H13" i="2"/>
  <c r="I13" i="2"/>
  <c r="J13" i="2"/>
  <c r="K13" i="2"/>
  <c r="G14" i="2"/>
  <c r="H14" i="2"/>
  <c r="I14" i="2"/>
  <c r="J14" i="2"/>
  <c r="K14" i="2"/>
  <c r="G15" i="2"/>
  <c r="H15" i="2"/>
  <c r="I15" i="2"/>
  <c r="J15" i="2"/>
  <c r="K15" i="2"/>
  <c r="K10" i="2"/>
  <c r="J10" i="2"/>
  <c r="I10" i="2"/>
  <c r="H10" i="2"/>
  <c r="G10" i="2"/>
</calcChain>
</file>

<file path=xl/sharedStrings.xml><?xml version="1.0" encoding="utf-8"?>
<sst xmlns="http://schemas.openxmlformats.org/spreadsheetml/2006/main" count="1093" uniqueCount="516">
  <si>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</si>
  <si>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</si>
  <si>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</si>
  <si>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Доля з/п и прочих расходов</t>
  </si>
  <si>
    <t>Кз</t>
  </si>
  <si>
    <t>№ группы, критерии формирования</t>
  </si>
  <si>
    <t>Наименование КСГ, наименование лекарственных препаратов</t>
  </si>
  <si>
    <t>№ группы в ПГГ 2022</t>
  </si>
  <si>
    <t>Подуровни</t>
  </si>
  <si>
    <t>КУСмо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</si>
  <si>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</si>
  <si>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</si>
  <si>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</si>
  <si>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</si>
  <si>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</si>
  <si>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</si>
  <si>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</si>
  <si>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</si>
  <si>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</si>
  <si>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</si>
  <si>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</si>
  <si>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</si>
  <si>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</si>
  <si>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</si>
  <si>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</si>
  <si>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</si>
  <si>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</si>
  <si>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</si>
  <si>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</si>
  <si>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</si>
  <si>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</si>
  <si>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</si>
  <si>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</si>
  <si>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</si>
  <si>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</si>
  <si>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</si>
  <si>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</si>
  <si>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</si>
  <si>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</si>
  <si>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</si>
  <si>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</si>
  <si>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</si>
  <si>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</si>
  <si>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</si>
  <si>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</si>
  <si>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</si>
  <si>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</si>
  <si>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</si>
  <si>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ds07.001</t>
  </si>
  <si>
    <t>Болезни системы кровообращения, дети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</si>
  <si>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</si>
  <si>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</si>
  <si>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</si>
  <si>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</si>
  <si>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</si>
  <si>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</si>
  <si>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</si>
  <si>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</si>
  <si>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</si>
  <si>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</si>
  <si>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</si>
  <si>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</si>
  <si>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</si>
  <si>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</si>
  <si>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</si>
  <si>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</si>
  <si>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</si>
  <si>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</si>
  <si>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</si>
  <si>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</si>
  <si>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</si>
  <si>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</si>
  <si>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</si>
  <si>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</si>
  <si>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</si>
  <si>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</si>
  <si>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</si>
  <si>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</si>
  <si>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Лечение хронического вирусного гепатита C (уровень 1)</t>
  </si>
  <si>
    <t>Лечение хронического вирусного гепатита C (уровень 2)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</si>
  <si>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</si>
  <si>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</si>
  <si>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</si>
  <si>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</si>
  <si>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</si>
  <si>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</si>
  <si>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</si>
  <si>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</si>
  <si>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</si>
  <si>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</si>
  <si>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</si>
  <si>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</si>
  <si>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</si>
  <si>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</si>
  <si>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</si>
  <si>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</si>
  <si>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</si>
  <si>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</si>
  <si>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</si>
  <si>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</si>
  <si>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</si>
  <si>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</si>
  <si>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</si>
  <si>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</si>
  <si>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</si>
  <si>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</si>
  <si>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</si>
  <si>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</si>
  <si>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</si>
  <si>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</si>
  <si>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</si>
  <si>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</si>
  <si>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</si>
  <si>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</si>
  <si>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ds19.029</t>
  </si>
  <si>
    <t>ds19.033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</si>
  <si>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</si>
  <si>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</si>
  <si>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</si>
  <si>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</si>
  <si>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</si>
  <si>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</si>
  <si>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</si>
  <si>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</si>
  <si>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</si>
  <si>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</si>
  <si>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</si>
  <si>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</si>
  <si>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</si>
  <si>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</si>
  <si>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</si>
  <si>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</si>
  <si>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</si>
  <si>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</si>
  <si>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</si>
  <si>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</si>
  <si>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</si>
  <si>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</si>
  <si>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</si>
  <si>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</si>
  <si>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</si>
  <si>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</si>
  <si>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</si>
  <si>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</si>
  <si>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</si>
  <si>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</si>
  <si>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</si>
  <si>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</si>
  <si>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</si>
  <si>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</si>
  <si>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</si>
  <si>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</si>
  <si>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</si>
  <si>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</si>
  <si>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</si>
  <si>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</si>
  <si>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</si>
  <si>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</si>
  <si>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</si>
  <si>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</si>
  <si>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</si>
  <si>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</si>
  <si>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</si>
  <si>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</si>
  <si>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</si>
  <si>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</si>
  <si>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</si>
  <si>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</si>
  <si>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</si>
  <si>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</si>
  <si>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</si>
  <si>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</si>
  <si>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</si>
  <si>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</si>
  <si>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</si>
  <si>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</si>
  <si>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</si>
  <si>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</si>
  <si>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</si>
  <si>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</si>
  <si>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</si>
  <si>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</si>
  <si>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</si>
  <si>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</si>
  <si>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</si>
  <si>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</si>
  <si>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</si>
  <si>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</si>
  <si>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</si>
  <si>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</si>
  <si>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</si>
  <si>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</si>
  <si>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</si>
  <si>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</si>
  <si>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</si>
  <si>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</si>
  <si>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</si>
  <si>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</si>
  <si>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</si>
  <si>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</si>
  <si>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</si>
  <si>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</si>
  <si>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</si>
  <si>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</si>
  <si>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</si>
  <si>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</si>
  <si>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</si>
  <si>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</si>
  <si>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</si>
  <si>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</si>
  <si>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</si>
  <si>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</si>
  <si>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</si>
  <si>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</si>
  <si>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</si>
  <si>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</si>
  <si>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</si>
  <si>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</si>
  <si>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</si>
  <si>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</si>
  <si>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</si>
  <si>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</si>
  <si>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</si>
  <si>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</si>
  <si>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</si>
  <si>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</si>
  <si>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</si>
  <si>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</si>
  <si>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</si>
  <si>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</si>
  <si>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</si>
  <si>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</si>
  <si>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</si>
  <si>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</si>
  <si>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</si>
  <si>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</si>
  <si>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</si>
  <si>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</si>
  <si>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</si>
  <si>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</si>
  <si>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</si>
  <si>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</si>
  <si>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</si>
  <si>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</si>
  <si>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</si>
  <si>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</si>
  <si>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</si>
  <si>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</si>
  <si>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</si>
  <si>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</si>
  <si>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</si>
  <si>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</si>
  <si>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</si>
  <si>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</si>
  <si>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</si>
  <si>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</si>
  <si>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</si>
  <si>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</si>
  <si>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</si>
  <si>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</si>
  <si>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</si>
  <si>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</si>
  <si>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</si>
  <si>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</si>
  <si>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</si>
  <si>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</si>
  <si>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</si>
  <si>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</si>
  <si>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</si>
  <si>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</si>
  <si>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</si>
  <si>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</si>
  <si>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</si>
  <si>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</si>
  <si>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</si>
  <si>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</si>
  <si>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</si>
  <si>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</si>
  <si>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</si>
  <si>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</si>
  <si>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</si>
  <si>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</si>
  <si>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</si>
  <si>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</si>
  <si>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</si>
  <si>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</si>
  <si>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</si>
  <si>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</si>
  <si>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</si>
  <si>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</si>
  <si>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</si>
  <si>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</si>
  <si>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</si>
  <si>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</si>
  <si>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</si>
  <si>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</si>
  <si>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</si>
  <si>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</si>
  <si>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</si>
  <si>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</si>
  <si>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</si>
  <si>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</si>
  <si>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</si>
  <si>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</si>
  <si>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</si>
  <si>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</si>
  <si>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</si>
  <si>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</si>
  <si>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</si>
  <si>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</si>
  <si>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</si>
  <si>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</si>
  <si>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</si>
  <si>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</si>
  <si>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</si>
  <si>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</si>
  <si>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</si>
  <si>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</si>
  <si>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</si>
  <si>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</si>
  <si>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</si>
  <si>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</si>
  <si>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</si>
  <si>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</si>
  <si>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</si>
  <si>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</si>
  <si>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</si>
  <si>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</si>
  <si>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</si>
  <si>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</si>
  <si>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</si>
  <si>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</si>
  <si>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</si>
  <si>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</si>
  <si>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</si>
  <si>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</si>
  <si>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</si>
  <si>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</si>
  <si>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</si>
  <si>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</si>
  <si>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</si>
  <si>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ds05.001.1</t>
  </si>
  <si>
    <t>ds05.001.2</t>
  </si>
  <si>
    <t>13.1</t>
  </si>
  <si>
    <t>13.2</t>
  </si>
  <si>
    <t>Болезни крови (уровень 1) консервативное лечение</t>
  </si>
  <si>
    <t>Болезни крови (уровень 1) гемотрансфузия</t>
  </si>
  <si>
    <t>Лекарственная терапия у пациентов, получающих диализ (назначение лекарственной терапии с применением препаратов железа)</t>
  </si>
  <si>
    <t>Лекарственная терапия у пациентов, получающих диализ (назначение лекарственной терапии с применением антианемических средств (стимуляторов эритропоэза))</t>
  </si>
  <si>
    <t>Лекарственная терапия у пациентов, получающих диализ (назначение лекарственной терапии с применением антипаратиреоидных средств)</t>
  </si>
  <si>
    <t>Лекарственная терапия у пациентов, получающих диализ (назначение лекарственной терапии с применением препаратов витамина D и его аналогов)</t>
  </si>
  <si>
    <t>Лекарственная терапия у пациентов, получающих диализ (назначение лекарственной терапии с применением аминокислот, включая комбинации с полипептидами)</t>
  </si>
  <si>
    <t>Лекарственная терапия у пациентов, получающих диализ (назначение лекарственной терапии с применением препаратов для лечения гиперкальциемии, гиперкалиемии и гиперфосфатемии)</t>
  </si>
  <si>
    <t>Лекарственная терапия у пациентов, получающих диализ (назначение лекарственной терапии с одновременным применением всех препаратов, входящих в КСГ ds18.002)</t>
  </si>
  <si>
    <t>ds18.002.1</t>
  </si>
  <si>
    <t>ds18.002.2</t>
  </si>
  <si>
    <t>ds18.002.3</t>
  </si>
  <si>
    <t>ds18.002.4</t>
  </si>
  <si>
    <t>ds18.002.5</t>
  </si>
  <si>
    <t>ds18.002.6</t>
  </si>
  <si>
    <t>ds18.002.7</t>
  </si>
  <si>
    <t>Тарифы КСГ</t>
  </si>
  <si>
    <t>Базовая ставка с учетом коэффициента дифференциации</t>
  </si>
  <si>
    <t>Базовая ставка без учета коэффициента дифференциации</t>
  </si>
  <si>
    <t>ds37.001.1</t>
  </si>
  <si>
    <t>ds37.001.2</t>
  </si>
  <si>
    <t>Медицинская реабилитация пациентов с заболеваниями центральной нервной системы (2 балла по ШРМ) с применением ботулинического токсина</t>
  </si>
  <si>
    <t>Медицинская реабилитация пациентов с заболеваниями центральной нервной системы (2 балла по ШРМ) без применения ботулинического токсина</t>
  </si>
  <si>
    <t>ds37.002.1</t>
  </si>
  <si>
    <t>ds37.002.2</t>
  </si>
  <si>
    <t>Медицинская реабилитация пациентов с заболеваниями центральной нервной системы (3 балла по ШРМ) с применением ботулинического токсина</t>
  </si>
  <si>
    <t>Медицинская реабилитация пациентов с заболеваниями центральной нервной системы (3 балла по ШРМ) без применения ботулинического токсина</t>
  </si>
  <si>
    <t>Тарифы клинико-статитстических групп заболеваний для оплаты медицинской помощи, оказанной в условиях дневного стационара на 2023 год</t>
  </si>
  <si>
    <t>ds12.012</t>
  </si>
  <si>
    <t>ds12.013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</si>
  <si>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</si>
  <si>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</si>
  <si>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</si>
  <si>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</si>
  <si>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50.1</t>
  </si>
  <si>
    <t>50.2</t>
  </si>
  <si>
    <t>50.3</t>
  </si>
  <si>
    <t>50.4</t>
  </si>
  <si>
    <t>50.5</t>
  </si>
  <si>
    <t>50.6</t>
  </si>
  <si>
    <t>50.7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</si>
  <si>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</si>
  <si>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</si>
  <si>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ds19.097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</si>
  <si>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</si>
  <si>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</si>
  <si>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</si>
  <si>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</si>
  <si>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</si>
  <si>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</si>
  <si>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</si>
  <si>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</si>
  <si>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</si>
  <si>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</si>
  <si>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</si>
  <si>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</si>
  <si>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</si>
  <si>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</si>
  <si>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</si>
  <si>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</si>
  <si>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</si>
  <si>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</si>
  <si>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</si>
  <si>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</si>
  <si>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</si>
  <si>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</si>
  <si>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ds36.011</t>
  </si>
  <si>
    <t>Оказание услуг диализа (только для федеральных медицинских организаций)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</si>
  <si>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</si>
  <si>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</si>
  <si>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</si>
  <si>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</si>
  <si>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</si>
  <si>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</si>
  <si>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</si>
  <si>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</si>
  <si>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</si>
  <si>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</si>
  <si>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</si>
  <si>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</si>
  <si>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</si>
  <si>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</si>
  <si>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</si>
  <si>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</si>
  <si>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</si>
  <si>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</si>
  <si>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</si>
  <si>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</si>
  <si>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</si>
  <si>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</si>
  <si>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</si>
  <si>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</si>
  <si>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</si>
  <si>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</si>
  <si>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</si>
  <si>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</si>
  <si>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</si>
  <si>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</si>
  <si>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</si>
  <si>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</si>
  <si>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</si>
  <si>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</si>
  <si>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</si>
  <si>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</si>
  <si>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</si>
  <si>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</si>
  <si>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</si>
  <si>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</si>
  <si>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</si>
  <si>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</si>
  <si>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</si>
  <si>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</si>
  <si>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</si>
  <si>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191.1</t>
  </si>
  <si>
    <t>191.2</t>
  </si>
  <si>
    <t>192.1</t>
  </si>
  <si>
    <t>192.2</t>
  </si>
  <si>
    <r>
      <t>КС</t>
    </r>
    <r>
      <rPr>
        <sz val="9"/>
        <color theme="1"/>
        <rFont val="Times New Roman"/>
        <family val="1"/>
        <charset val="204"/>
      </rPr>
      <t>ксг</t>
    </r>
  </si>
  <si>
    <t>Тарифы клинико-статитстических групп заболеваний для оплаты медицинской помощи, оказанной в условиях дневного стационара на 2024 год</t>
  </si>
  <si>
    <t>№ группы в ПГГ 2024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</si>
  <si>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</si>
  <si>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</si>
  <si>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</si>
  <si>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</si>
  <si>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</si>
  <si>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</si>
  <si>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</si>
  <si>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</si>
  <si>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</si>
  <si>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</si>
  <si>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</si>
  <si>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</si>
  <si>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</si>
  <si>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</si>
  <si>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</si>
  <si>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</si>
  <si>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</si>
  <si>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</si>
  <si>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</si>
  <si>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</si>
  <si>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</si>
  <si>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</si>
  <si>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</si>
  <si>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</si>
  <si>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</si>
  <si>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</si>
  <si>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</si>
  <si>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Лечение с применением генно-инженерных биологических препаратов и селективных иммунодепрессантов (инициация или замена)</t>
  </si>
  <si>
    <t>51.1</t>
  </si>
  <si>
    <t>51.2</t>
  </si>
  <si>
    <t>51.3</t>
  </si>
  <si>
    <t>51.4</t>
  </si>
  <si>
    <t>51.5</t>
  </si>
  <si>
    <t>51.6</t>
  </si>
  <si>
    <t>51.7</t>
  </si>
  <si>
    <t>193.1</t>
  </si>
  <si>
    <t>193.2</t>
  </si>
  <si>
    <t>КСГ без применения коффициента уровня оказания медицинской помощи (+)</t>
  </si>
  <si>
    <t>КСГ с оптимальной длительностью лечения до 3 дней включительно (+)</t>
  </si>
  <si>
    <t>КСГ с хирургическим вмешательством или тромболитической терапии (+)</t>
  </si>
  <si>
    <t>+</t>
  </si>
  <si>
    <t>(*)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</t>
  </si>
  <si>
    <t>+ (*)</t>
  </si>
  <si>
    <t>34.1</t>
  </si>
  <si>
    <t>34.2</t>
  </si>
  <si>
    <t>Лечение хронического вирусного гепатита C (уровень 1) [гразопревир + элбасвир];   [гразопревир + элбасвир] + рибавирин</t>
  </si>
  <si>
    <t>ds12.016.1</t>
  </si>
  <si>
    <t>ds12.016.2</t>
  </si>
  <si>
    <t>Лечение хронического вирусного гепатита C (уровень 1) [дасабувир; омбитасвир + паритапревир + ритонавир];     [дасабувир; омбитасвир + паритапревир + ритонавир] + рибавирин</t>
  </si>
  <si>
    <t xml:space="preserve"> Приложение №  5 к Дополнительному соглашению №5 от 10.12.2024 к Тарифному соглашению</t>
  </si>
  <si>
    <t>в системе ОМС Новосибирской области от 31.01.2024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</si>
</sst>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64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2" fillId="2" borderId="0" xfId="0" applyFont="1" applyFill="1"/>
    <xf numFmtId="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0" fontId="0" fillId="2" borderId="0" xfId="0" applyNumberFormat="1" applyFill="1"/>
    <xf numFmtId="49" fontId="2" fillId="2" borderId="0" xfId="0" applyNumberFormat="1" applyFont="1" applyFill="1"/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10" fontId="0" fillId="2" borderId="0" xfId="0" applyNumberFormat="1" applyFill="1" applyAlignment="1">
      <alignment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4" fontId="0" fillId="2" borderId="0" xfId="0" applyNumberFormat="1" applyFont="1" applyFill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0" fontId="0" fillId="2" borderId="1" xfId="0" applyNumberForma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horizontal="right" vertical="center"/>
    </xf>
    <xf numFmtId="0" fontId="0" fillId="0" borderId="1" xfId="0" applyBorder="1" applyAlignment="1">
      <alignment wrapText="1"/>
    </xf>
    <xf numFmtId="0" fontId="0" fillId="2" borderId="5" xfId="0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6" fillId="2" borderId="1" xfId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/>
    </xf>
    <xf numFmtId="164" fontId="0" fillId="2" borderId="1" xfId="0" applyNumberFormat="1" applyFill="1" applyBorder="1" applyAlignment="1">
      <alignment vertical="center"/>
    </xf>
    <xf numFmtId="164" fontId="2" fillId="2" borderId="0" xfId="0" applyNumberFormat="1" applyFont="1" applyFill="1" applyAlignment="1">
      <alignment horizontal="center"/>
    </xf>
    <xf numFmtId="10" fontId="0" fillId="2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49" fontId="0" fillId="2" borderId="1" xfId="0" applyNumberForma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0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right" vertical="center"/>
    </xf>
    <xf numFmtId="10" fontId="0" fillId="2" borderId="1" xfId="0" applyNumberFormat="1" applyFill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28"/>
  <sheetViews>
    <sheetView workbookViewId="0">
      <pane ySplit="9" topLeftCell="A10" activePane="bottomLeft" state="frozen"/>
      <selection pane="bottomLeft" activeCell="O22" sqref="O22"/>
    </sheetView>
  </sheetViews>
  <sheetFormatPr defaultRowHeight="15" x14ac:dyDescent="0.25"/>
  <cols>
    <col min="1" max="1" width="8.7109375" style="27" customWidth="1"/>
    <col min="2" max="2" width="14.5703125" style="30" customWidth="1"/>
    <col min="3" max="3" width="76" style="2" customWidth="1"/>
    <col min="4" max="4" width="9.7109375" style="26" customWidth="1"/>
    <col min="5" max="5" width="9.7109375" style="12" customWidth="1"/>
    <col min="6" max="6" width="9.7109375" style="34" customWidth="1"/>
    <col min="7" max="7" width="12.5703125" style="2" customWidth="1"/>
    <col min="8" max="8" width="11.85546875" style="2" customWidth="1"/>
    <col min="9" max="9" width="11.42578125" style="2" customWidth="1"/>
    <col min="10" max="10" width="11.28515625" style="2" customWidth="1"/>
    <col min="11" max="11" width="12.28515625" style="2" customWidth="1"/>
    <col min="12" max="12" width="12.5703125" style="2" customWidth="1"/>
    <col min="13" max="16384" width="9.140625" style="2"/>
  </cols>
  <sheetData>
    <row r="2" spans="1:12" ht="30" customHeight="1" x14ac:dyDescent="0.25">
      <c r="A2" s="47" t="s">
        <v>372</v>
      </c>
      <c r="B2" s="47"/>
      <c r="C2" s="47"/>
      <c r="D2" s="47"/>
      <c r="E2" s="47"/>
      <c r="F2" s="47"/>
      <c r="G2" s="47"/>
      <c r="H2" s="47"/>
      <c r="I2" s="47"/>
      <c r="J2" s="47"/>
      <c r="K2" s="13"/>
    </row>
    <row r="3" spans="1:12" ht="49.5" customHeight="1" x14ac:dyDescent="0.25">
      <c r="A3" s="57" t="s">
        <v>362</v>
      </c>
      <c r="B3" s="57"/>
      <c r="C3" s="15">
        <v>17133.169999999998</v>
      </c>
      <c r="D3" s="3"/>
      <c r="E3" s="3"/>
      <c r="F3" s="32"/>
      <c r="G3" s="4"/>
      <c r="H3" s="4"/>
      <c r="I3" s="4"/>
    </row>
    <row r="4" spans="1:12" ht="48.75" customHeight="1" x14ac:dyDescent="0.25">
      <c r="A4" s="57" t="s">
        <v>363</v>
      </c>
      <c r="B4" s="57"/>
      <c r="C4" s="15">
        <v>15029.1</v>
      </c>
      <c r="D4" s="3"/>
      <c r="E4" s="3"/>
      <c r="F4" s="32"/>
      <c r="G4" s="4"/>
      <c r="H4" s="4"/>
      <c r="I4" s="4"/>
    </row>
    <row r="5" spans="1:12" ht="15" customHeight="1" x14ac:dyDescent="0.25">
      <c r="A5" s="53" t="s">
        <v>7</v>
      </c>
      <c r="B5" s="53" t="s">
        <v>5</v>
      </c>
      <c r="C5" s="53" t="s">
        <v>6</v>
      </c>
      <c r="D5" s="48" t="s">
        <v>361</v>
      </c>
      <c r="E5" s="49"/>
      <c r="F5" s="49"/>
      <c r="G5" s="49"/>
      <c r="H5" s="49"/>
      <c r="I5" s="49"/>
      <c r="J5" s="49"/>
      <c r="K5" s="50"/>
    </row>
    <row r="6" spans="1:12" ht="15" customHeight="1" x14ac:dyDescent="0.25">
      <c r="A6" s="54"/>
      <c r="B6" s="54"/>
      <c r="C6" s="54"/>
      <c r="D6" s="51" t="s">
        <v>4</v>
      </c>
      <c r="E6" s="53" t="s">
        <v>3</v>
      </c>
      <c r="F6" s="58" t="s">
        <v>462</v>
      </c>
      <c r="G6" s="56" t="s">
        <v>8</v>
      </c>
      <c r="H6" s="56"/>
      <c r="I6" s="56"/>
      <c r="J6" s="56"/>
      <c r="K6" s="56"/>
    </row>
    <row r="7" spans="1:12" ht="15" customHeight="1" x14ac:dyDescent="0.25">
      <c r="A7" s="54"/>
      <c r="B7" s="54"/>
      <c r="C7" s="54"/>
      <c r="D7" s="52"/>
      <c r="E7" s="54"/>
      <c r="F7" s="59"/>
      <c r="G7" s="1">
        <v>1</v>
      </c>
      <c r="H7" s="1">
        <v>2.1</v>
      </c>
      <c r="I7" s="1">
        <v>2.2000000000000002</v>
      </c>
      <c r="J7" s="1">
        <v>2.2999999999999998</v>
      </c>
      <c r="K7" s="1">
        <v>3</v>
      </c>
    </row>
    <row r="8" spans="1:12" ht="15" customHeight="1" x14ac:dyDescent="0.25">
      <c r="A8" s="54"/>
      <c r="B8" s="54"/>
      <c r="C8" s="54"/>
      <c r="D8" s="52"/>
      <c r="E8" s="54"/>
      <c r="F8" s="59"/>
      <c r="G8" s="56" t="s">
        <v>9</v>
      </c>
      <c r="H8" s="56"/>
      <c r="I8" s="56"/>
      <c r="J8" s="56"/>
      <c r="K8" s="56"/>
    </row>
    <row r="9" spans="1:12" ht="15" customHeight="1" x14ac:dyDescent="0.25">
      <c r="A9" s="55"/>
      <c r="B9" s="55"/>
      <c r="C9" s="55"/>
      <c r="D9" s="14"/>
      <c r="E9" s="55"/>
      <c r="F9" s="60"/>
      <c r="G9" s="1">
        <v>0.9</v>
      </c>
      <c r="H9" s="1">
        <v>0.95</v>
      </c>
      <c r="I9" s="1">
        <v>1.05</v>
      </c>
      <c r="J9" s="1">
        <v>1.2</v>
      </c>
      <c r="K9" s="1">
        <v>1.25</v>
      </c>
    </row>
    <row r="10" spans="1:12" x14ac:dyDescent="0.25">
      <c r="A10" s="22">
        <v>1</v>
      </c>
      <c r="B10" s="29" t="s">
        <v>10</v>
      </c>
      <c r="C10" s="23" t="s">
        <v>11</v>
      </c>
      <c r="D10" s="25">
        <v>0.83</v>
      </c>
      <c r="E10" s="18"/>
      <c r="F10" s="33">
        <v>1</v>
      </c>
      <c r="G10" s="5">
        <f>ROUND($C$3*D10*G$9*F10,2)</f>
        <v>12798.48</v>
      </c>
      <c r="H10" s="5">
        <f>ROUND($C$3*D10*H$9*F10,2)</f>
        <v>13509.5</v>
      </c>
      <c r="I10" s="5">
        <f>ROUND($C$3*D10*I$9*F10,2)</f>
        <v>14931.56</v>
      </c>
      <c r="J10" s="5">
        <f>ROUND($C$3*D10*J$9*F10,2)</f>
        <v>17064.64</v>
      </c>
      <c r="K10" s="5">
        <f>ROUND($C$3*D10*K$9*F10,2)</f>
        <v>17775.66</v>
      </c>
      <c r="L10" s="6"/>
    </row>
    <row r="11" spans="1:12" x14ac:dyDescent="0.25">
      <c r="A11" s="22">
        <v>2</v>
      </c>
      <c r="B11" s="29" t="s">
        <v>12</v>
      </c>
      <c r="C11" s="23" t="s">
        <v>13</v>
      </c>
      <c r="D11" s="25">
        <v>0.66</v>
      </c>
      <c r="E11" s="18"/>
      <c r="F11" s="33">
        <v>1</v>
      </c>
      <c r="G11" s="5">
        <f t="shared" ref="G11:G15" si="0">ROUND($C$3*D11*G$9*F11,2)</f>
        <v>10177.1</v>
      </c>
      <c r="H11" s="5">
        <f t="shared" ref="H11:H15" si="1">ROUND($C$3*D11*H$9*F11,2)</f>
        <v>10742.5</v>
      </c>
      <c r="I11" s="5">
        <f t="shared" ref="I11:I15" si="2">ROUND($C$3*D11*I$9*F11,2)</f>
        <v>11873.29</v>
      </c>
      <c r="J11" s="5">
        <f t="shared" ref="J11:J15" si="3">ROUND($C$3*D11*J$9*F11,2)</f>
        <v>13569.47</v>
      </c>
      <c r="K11" s="5">
        <f t="shared" ref="K11:K15" si="4">ROUND($C$3*D11*K$9*F11,2)</f>
        <v>14134.87</v>
      </c>
      <c r="L11" s="6"/>
    </row>
    <row r="12" spans="1:12" x14ac:dyDescent="0.25">
      <c r="A12" s="22">
        <v>3</v>
      </c>
      <c r="B12" s="29" t="s">
        <v>14</v>
      </c>
      <c r="C12" s="23" t="s">
        <v>15</v>
      </c>
      <c r="D12" s="25">
        <v>0.71</v>
      </c>
      <c r="E12" s="18"/>
      <c r="F12" s="33">
        <v>1</v>
      </c>
      <c r="G12" s="5">
        <f t="shared" si="0"/>
        <v>10948.1</v>
      </c>
      <c r="H12" s="5">
        <f t="shared" si="1"/>
        <v>11556.32</v>
      </c>
      <c r="I12" s="5">
        <f t="shared" si="2"/>
        <v>12772.78</v>
      </c>
      <c r="J12" s="5">
        <f t="shared" si="3"/>
        <v>14597.46</v>
      </c>
      <c r="K12" s="5">
        <f t="shared" si="4"/>
        <v>15205.69</v>
      </c>
      <c r="L12" s="6"/>
    </row>
    <row r="13" spans="1:12" x14ac:dyDescent="0.25">
      <c r="A13" s="22">
        <v>4</v>
      </c>
      <c r="B13" s="29" t="s">
        <v>16</v>
      </c>
      <c r="C13" s="23" t="s">
        <v>17</v>
      </c>
      <c r="D13" s="25">
        <v>1.06</v>
      </c>
      <c r="E13" s="18"/>
      <c r="F13" s="33">
        <v>1</v>
      </c>
      <c r="G13" s="5">
        <f t="shared" si="0"/>
        <v>16345.04</v>
      </c>
      <c r="H13" s="5">
        <f t="shared" si="1"/>
        <v>17253.099999999999</v>
      </c>
      <c r="I13" s="5">
        <f t="shared" si="2"/>
        <v>19069.22</v>
      </c>
      <c r="J13" s="5">
        <f t="shared" si="3"/>
        <v>21793.39</v>
      </c>
      <c r="K13" s="5">
        <f t="shared" si="4"/>
        <v>22701.45</v>
      </c>
      <c r="L13" s="6"/>
    </row>
    <row r="14" spans="1:12" x14ac:dyDescent="0.25">
      <c r="A14" s="22">
        <v>5</v>
      </c>
      <c r="B14" s="29" t="s">
        <v>18</v>
      </c>
      <c r="C14" s="23" t="s">
        <v>19</v>
      </c>
      <c r="D14" s="25">
        <v>0.33</v>
      </c>
      <c r="E14" s="18"/>
      <c r="F14" s="33">
        <v>1</v>
      </c>
      <c r="G14" s="5">
        <f t="shared" si="0"/>
        <v>5088.55</v>
      </c>
      <c r="H14" s="5">
        <f t="shared" si="1"/>
        <v>5371.25</v>
      </c>
      <c r="I14" s="5">
        <f t="shared" si="2"/>
        <v>5936.64</v>
      </c>
      <c r="J14" s="5">
        <f t="shared" si="3"/>
        <v>6784.74</v>
      </c>
      <c r="K14" s="5">
        <f t="shared" si="4"/>
        <v>7067.43</v>
      </c>
      <c r="L14" s="6"/>
    </row>
    <row r="15" spans="1:12" x14ac:dyDescent="0.25">
      <c r="A15" s="22">
        <v>6</v>
      </c>
      <c r="B15" s="29" t="s">
        <v>20</v>
      </c>
      <c r="C15" s="23" t="s">
        <v>21</v>
      </c>
      <c r="D15" s="25">
        <v>0.38</v>
      </c>
      <c r="E15" s="18"/>
      <c r="F15" s="33">
        <v>1</v>
      </c>
      <c r="G15" s="5">
        <f t="shared" si="0"/>
        <v>5859.54</v>
      </c>
      <c r="H15" s="5">
        <f t="shared" si="1"/>
        <v>6185.07</v>
      </c>
      <c r="I15" s="5">
        <f t="shared" si="2"/>
        <v>6836.13</v>
      </c>
      <c r="J15" s="5">
        <f t="shared" si="3"/>
        <v>7812.73</v>
      </c>
      <c r="K15" s="5">
        <f t="shared" si="4"/>
        <v>8138.26</v>
      </c>
      <c r="L15" s="6"/>
    </row>
    <row r="16" spans="1:12" x14ac:dyDescent="0.25">
      <c r="A16" s="22">
        <v>7</v>
      </c>
      <c r="B16" s="29" t="s">
        <v>22</v>
      </c>
      <c r="C16" s="23" t="s">
        <v>23</v>
      </c>
      <c r="D16" s="25">
        <v>3.26</v>
      </c>
      <c r="E16" s="18">
        <v>0.16400000000000001</v>
      </c>
      <c r="F16" s="33">
        <v>1</v>
      </c>
      <c r="G16" s="5">
        <f>ROUND($C$4*D16*((1-E16)+E16*1*F16*1.14),2)</f>
        <v>50119.79</v>
      </c>
      <c r="H16" s="5">
        <f>ROUND($C$4*D16*((1-E16)+E16*1*F16*1.14),2)</f>
        <v>50119.79</v>
      </c>
      <c r="I16" s="5">
        <f>ROUND($C$4*D16*((1-E16)+E16*1*F16*1.14),2)</f>
        <v>50119.79</v>
      </c>
      <c r="J16" s="5">
        <f>ROUND($C$4*D16*((1-E16)+E16*1*F16*1.14),2)</f>
        <v>50119.79</v>
      </c>
      <c r="K16" s="5">
        <f>ROUND($C$4*D16*((1-E16)+E16*1*F16*1.14),2)</f>
        <v>50119.79</v>
      </c>
      <c r="L16" s="6"/>
    </row>
    <row r="17" spans="1:13" x14ac:dyDescent="0.25">
      <c r="A17" s="22">
        <v>8</v>
      </c>
      <c r="B17" s="29" t="s">
        <v>24</v>
      </c>
      <c r="C17" s="23" t="s">
        <v>25</v>
      </c>
      <c r="D17" s="25">
        <v>5.99</v>
      </c>
      <c r="E17" s="18">
        <v>0.2087</v>
      </c>
      <c r="F17" s="33">
        <v>1</v>
      </c>
      <c r="G17" s="5">
        <f t="shared" ref="G17:G19" si="5">ROUND($C$4*D17*((1-E17)+E17*1*F17*1.14),2)</f>
        <v>92654.64</v>
      </c>
      <c r="H17" s="5">
        <f t="shared" ref="H17:H19" si="6">ROUND($C$4*D17*((1-E17)+E17*1*F17*1.14),2)</f>
        <v>92654.64</v>
      </c>
      <c r="I17" s="5">
        <f t="shared" ref="I17:I19" si="7">ROUND($C$4*D17*((1-E17)+E17*1*F17*1.14),2)</f>
        <v>92654.64</v>
      </c>
      <c r="J17" s="5">
        <f t="shared" ref="J17:J19" si="8">ROUND($C$4*D17*((1-E17)+E17*1*F17*1.14),2)</f>
        <v>92654.64</v>
      </c>
      <c r="K17" s="5">
        <f t="shared" ref="K17:K19" si="9">ROUND($C$4*D17*((1-E17)+E17*1*F17*1.14),2)</f>
        <v>92654.64</v>
      </c>
      <c r="L17" s="6"/>
    </row>
    <row r="18" spans="1:13" x14ac:dyDescent="0.25">
      <c r="A18" s="22">
        <v>9</v>
      </c>
      <c r="B18" s="29" t="s">
        <v>26</v>
      </c>
      <c r="C18" s="23" t="s">
        <v>27</v>
      </c>
      <c r="D18" s="25">
        <v>9.74</v>
      </c>
      <c r="E18" s="18">
        <v>0.1827</v>
      </c>
      <c r="F18" s="33">
        <v>1</v>
      </c>
      <c r="G18" s="5">
        <f t="shared" si="5"/>
        <v>150127.63</v>
      </c>
      <c r="H18" s="5">
        <f t="shared" si="6"/>
        <v>150127.63</v>
      </c>
      <c r="I18" s="5">
        <f t="shared" si="7"/>
        <v>150127.63</v>
      </c>
      <c r="J18" s="5">
        <f t="shared" si="8"/>
        <v>150127.63</v>
      </c>
      <c r="K18" s="5">
        <f t="shared" si="9"/>
        <v>150127.63</v>
      </c>
      <c r="L18" s="6"/>
    </row>
    <row r="19" spans="1:13" x14ac:dyDescent="0.25">
      <c r="A19" s="22">
        <v>10</v>
      </c>
      <c r="B19" s="29" t="s">
        <v>28</v>
      </c>
      <c r="C19" s="23" t="s">
        <v>29</v>
      </c>
      <c r="D19" s="25">
        <v>10.65</v>
      </c>
      <c r="E19" s="18">
        <v>0.1759</v>
      </c>
      <c r="F19" s="33">
        <v>1</v>
      </c>
      <c r="G19" s="5">
        <f t="shared" si="5"/>
        <v>164001.54999999999</v>
      </c>
      <c r="H19" s="5">
        <f t="shared" si="6"/>
        <v>164001.54999999999</v>
      </c>
      <c r="I19" s="5">
        <f t="shared" si="7"/>
        <v>164001.54999999999</v>
      </c>
      <c r="J19" s="5">
        <f t="shared" si="8"/>
        <v>164001.54999999999</v>
      </c>
      <c r="K19" s="5">
        <f t="shared" si="9"/>
        <v>164001.54999999999</v>
      </c>
      <c r="L19" s="6"/>
    </row>
    <row r="20" spans="1:13" x14ac:dyDescent="0.25">
      <c r="A20" s="22">
        <v>11</v>
      </c>
      <c r="B20" s="29" t="s">
        <v>30</v>
      </c>
      <c r="C20" s="23" t="s">
        <v>31</v>
      </c>
      <c r="D20" s="25">
        <v>0.98</v>
      </c>
      <c r="E20" s="18"/>
      <c r="F20" s="33">
        <v>1</v>
      </c>
      <c r="G20" s="5">
        <f t="shared" ref="G20:G26" si="10">ROUND($C$3*D20*G$9*F20,2)</f>
        <v>15111.46</v>
      </c>
      <c r="H20" s="5">
        <f t="shared" ref="H20:H26" si="11">ROUND($C$3*D20*H$9*F20,2)</f>
        <v>15950.98</v>
      </c>
      <c r="I20" s="5">
        <f t="shared" ref="I20:I26" si="12">ROUND($C$3*D20*I$9*F20,2)</f>
        <v>17630.03</v>
      </c>
      <c r="J20" s="5">
        <f t="shared" ref="J20:J26" si="13">ROUND($C$3*D20*J$9*F20,2)</f>
        <v>20148.61</v>
      </c>
      <c r="K20" s="5">
        <f t="shared" ref="K20:K26" si="14">ROUND($C$3*D20*K$9*F20,2)</f>
        <v>20988.13</v>
      </c>
      <c r="L20" s="6"/>
    </row>
    <row r="21" spans="1:13" x14ac:dyDescent="0.25">
      <c r="A21" s="22">
        <v>12</v>
      </c>
      <c r="B21" s="29" t="s">
        <v>32</v>
      </c>
      <c r="C21" s="23" t="s">
        <v>33</v>
      </c>
      <c r="D21" s="25">
        <v>0.89</v>
      </c>
      <c r="E21" s="18"/>
      <c r="F21" s="33">
        <v>1</v>
      </c>
      <c r="G21" s="5">
        <f t="shared" si="10"/>
        <v>13723.67</v>
      </c>
      <c r="H21" s="5">
        <f t="shared" si="11"/>
        <v>14486.1</v>
      </c>
      <c r="I21" s="5">
        <f t="shared" si="12"/>
        <v>16010.95</v>
      </c>
      <c r="J21" s="5">
        <f t="shared" si="13"/>
        <v>18298.23</v>
      </c>
      <c r="K21" s="5">
        <f t="shared" si="14"/>
        <v>19060.650000000001</v>
      </c>
      <c r="L21" s="6"/>
    </row>
    <row r="22" spans="1:13" x14ac:dyDescent="0.25">
      <c r="A22" s="22">
        <v>13</v>
      </c>
      <c r="B22" s="28" t="s">
        <v>34</v>
      </c>
      <c r="C22" s="17" t="s">
        <v>35</v>
      </c>
      <c r="D22" s="16"/>
      <c r="E22" s="18"/>
      <c r="F22" s="33">
        <v>1</v>
      </c>
      <c r="G22" s="5">
        <f t="shared" si="10"/>
        <v>0</v>
      </c>
      <c r="H22" s="5">
        <f t="shared" si="11"/>
        <v>0</v>
      </c>
      <c r="I22" s="5">
        <f t="shared" si="12"/>
        <v>0</v>
      </c>
      <c r="J22" s="5">
        <f t="shared" si="13"/>
        <v>0</v>
      </c>
      <c r="K22" s="5">
        <f t="shared" si="14"/>
        <v>0</v>
      </c>
      <c r="L22" s="6"/>
    </row>
    <row r="23" spans="1:13" x14ac:dyDescent="0.25">
      <c r="A23" s="19" t="s">
        <v>343</v>
      </c>
      <c r="B23" s="28" t="s">
        <v>341</v>
      </c>
      <c r="C23" s="17" t="s">
        <v>345</v>
      </c>
      <c r="D23" s="16">
        <v>0.95</v>
      </c>
      <c r="E23" s="18"/>
      <c r="F23" s="33">
        <v>1</v>
      </c>
      <c r="G23" s="5">
        <f t="shared" si="10"/>
        <v>14648.86</v>
      </c>
      <c r="H23" s="5">
        <f t="shared" si="11"/>
        <v>15462.69</v>
      </c>
      <c r="I23" s="5">
        <f t="shared" si="12"/>
        <v>17090.34</v>
      </c>
      <c r="J23" s="5">
        <f t="shared" si="13"/>
        <v>19531.810000000001</v>
      </c>
      <c r="K23" s="5">
        <f t="shared" si="14"/>
        <v>20345.64</v>
      </c>
      <c r="L23" s="6"/>
      <c r="M23" s="7"/>
    </row>
    <row r="24" spans="1:13" x14ac:dyDescent="0.25">
      <c r="A24" s="19" t="s">
        <v>344</v>
      </c>
      <c r="B24" s="28" t="s">
        <v>342</v>
      </c>
      <c r="C24" s="17" t="s">
        <v>346</v>
      </c>
      <c r="D24" s="16">
        <v>0.86</v>
      </c>
      <c r="E24" s="18"/>
      <c r="F24" s="33">
        <v>1</v>
      </c>
      <c r="G24" s="5">
        <f t="shared" si="10"/>
        <v>13261.07</v>
      </c>
      <c r="H24" s="5">
        <f t="shared" si="11"/>
        <v>13997.8</v>
      </c>
      <c r="I24" s="5">
        <f t="shared" si="12"/>
        <v>15471.25</v>
      </c>
      <c r="J24" s="5">
        <f t="shared" si="13"/>
        <v>17681.43</v>
      </c>
      <c r="K24" s="5">
        <f t="shared" si="14"/>
        <v>18418.16</v>
      </c>
      <c r="L24" s="6"/>
    </row>
    <row r="25" spans="1:13" x14ac:dyDescent="0.25">
      <c r="A25" s="19">
        <v>14</v>
      </c>
      <c r="B25" s="29" t="s">
        <v>36</v>
      </c>
      <c r="C25" s="23" t="s">
        <v>37</v>
      </c>
      <c r="D25" s="25">
        <v>2.41</v>
      </c>
      <c r="E25" s="18"/>
      <c r="F25" s="33">
        <v>1</v>
      </c>
      <c r="G25" s="5">
        <f t="shared" si="10"/>
        <v>37161.85</v>
      </c>
      <c r="H25" s="5">
        <f t="shared" si="11"/>
        <v>39226.39</v>
      </c>
      <c r="I25" s="5">
        <f t="shared" si="12"/>
        <v>43355.49</v>
      </c>
      <c r="J25" s="5">
        <f t="shared" si="13"/>
        <v>49549.13</v>
      </c>
      <c r="K25" s="5">
        <f t="shared" si="14"/>
        <v>51613.67</v>
      </c>
      <c r="L25" s="6"/>
    </row>
    <row r="26" spans="1:13" ht="30" x14ac:dyDescent="0.25">
      <c r="A26" s="19">
        <v>15</v>
      </c>
      <c r="B26" s="29" t="s">
        <v>38</v>
      </c>
      <c r="C26" s="23" t="s">
        <v>39</v>
      </c>
      <c r="D26" s="25">
        <v>3.73</v>
      </c>
      <c r="E26" s="18"/>
      <c r="F26" s="33">
        <v>1</v>
      </c>
      <c r="G26" s="5">
        <f t="shared" si="10"/>
        <v>57516.05</v>
      </c>
      <c r="H26" s="5">
        <f t="shared" si="11"/>
        <v>60711.39</v>
      </c>
      <c r="I26" s="5">
        <f t="shared" si="12"/>
        <v>67102.06</v>
      </c>
      <c r="J26" s="5">
        <f t="shared" si="13"/>
        <v>76688.070000000007</v>
      </c>
      <c r="K26" s="5">
        <f t="shared" si="14"/>
        <v>79883.41</v>
      </c>
      <c r="L26" s="6"/>
    </row>
    <row r="27" spans="1:13" x14ac:dyDescent="0.25">
      <c r="A27" s="19">
        <v>16</v>
      </c>
      <c r="B27" s="29" t="s">
        <v>40</v>
      </c>
      <c r="C27" s="23" t="s">
        <v>41</v>
      </c>
      <c r="D27" s="25">
        <v>0.35</v>
      </c>
      <c r="E27" s="18">
        <v>0.97440000000000004</v>
      </c>
      <c r="F27" s="33">
        <v>1</v>
      </c>
      <c r="G27" s="5">
        <f>ROUND($C$4*D27*((1-E27)+E27*$G$9*F27*1.14),2)</f>
        <v>5393.45</v>
      </c>
      <c r="H27" s="5">
        <f>ROUND($C$4*D27*((1-E27)+E27*$H$9*F27*1.14),2)</f>
        <v>5685.6</v>
      </c>
      <c r="I27" s="5">
        <f>ROUND($C$4*D27*((1-E27)+E27*$I$9*F27*1.14),2)</f>
        <v>6269.91</v>
      </c>
      <c r="J27" s="5">
        <f>ROUND($C$4*D27*((1-E27)+E27*$J$9*F27*1.14),2)</f>
        <v>7146.38</v>
      </c>
      <c r="K27" s="5">
        <f>ROUND($C$4*D27*((1-E27)+E27*$K$9*F27*1.14),2)</f>
        <v>7438.53</v>
      </c>
      <c r="L27" s="6"/>
    </row>
    <row r="28" spans="1:13" ht="30" x14ac:dyDescent="0.25">
      <c r="A28" s="19">
        <v>17</v>
      </c>
      <c r="B28" s="29" t="s">
        <v>42</v>
      </c>
      <c r="C28" s="23" t="s">
        <v>43</v>
      </c>
      <c r="D28" s="25">
        <v>0.97</v>
      </c>
      <c r="E28" s="18">
        <v>0.96299999999999997</v>
      </c>
      <c r="F28" s="33">
        <v>1</v>
      </c>
      <c r="G28" s="5">
        <f t="shared" ref="G28:G30" si="15">ROUND($C$4*D28*((1-E28)+E28*$G$9*F28*1.14),2)</f>
        <v>14943.24</v>
      </c>
      <c r="H28" s="5">
        <f t="shared" ref="H28:H30" si="16">ROUND($C$4*D28*((1-E28)+E28*$H$9*F28*1.14),2)</f>
        <v>15743.45</v>
      </c>
      <c r="I28" s="5">
        <f t="shared" ref="I28:I30" si="17">ROUND($C$4*D28*((1-E28)+E28*$I$9*F28*1.14),2)</f>
        <v>17343.88</v>
      </c>
      <c r="J28" s="5">
        <f t="shared" ref="J28:J30" si="18">ROUND($C$4*D28*((1-E28)+E28*$J$9*F28*1.14),2)</f>
        <v>19744.52</v>
      </c>
      <c r="K28" s="5">
        <f t="shared" ref="K28:K30" si="19">ROUND($C$4*D28*((1-E28)+E28*$K$9*F28*1.14),2)</f>
        <v>20544.73</v>
      </c>
      <c r="L28" s="6"/>
    </row>
    <row r="29" spans="1:13" ht="17.25" customHeight="1" x14ac:dyDescent="0.25">
      <c r="A29" s="22">
        <v>18</v>
      </c>
      <c r="B29" s="29" t="s">
        <v>44</v>
      </c>
      <c r="C29" s="23" t="s">
        <v>45</v>
      </c>
      <c r="D29" s="25">
        <v>0.97</v>
      </c>
      <c r="E29" s="18">
        <v>0.98270000000000002</v>
      </c>
      <c r="F29" s="33">
        <v>1</v>
      </c>
      <c r="G29" s="5">
        <f t="shared" si="15"/>
        <v>14950.7</v>
      </c>
      <c r="H29" s="5">
        <f t="shared" si="16"/>
        <v>15767.29</v>
      </c>
      <c r="I29" s="5">
        <f t="shared" si="17"/>
        <v>17400.45</v>
      </c>
      <c r="J29" s="5">
        <f t="shared" si="18"/>
        <v>19850.2</v>
      </c>
      <c r="K29" s="5">
        <f t="shared" si="19"/>
        <v>20666.79</v>
      </c>
      <c r="L29" s="6"/>
    </row>
    <row r="30" spans="1:13" ht="18" customHeight="1" x14ac:dyDescent="0.25">
      <c r="A30" s="22">
        <v>19</v>
      </c>
      <c r="B30" s="29" t="s">
        <v>46</v>
      </c>
      <c r="C30" s="23" t="s">
        <v>47</v>
      </c>
      <c r="D30" s="25">
        <v>1.95</v>
      </c>
      <c r="E30" s="18">
        <v>0.98199999999999998</v>
      </c>
      <c r="F30" s="33">
        <v>1</v>
      </c>
      <c r="G30" s="5">
        <f t="shared" si="15"/>
        <v>30055</v>
      </c>
      <c r="H30" s="5">
        <f t="shared" si="16"/>
        <v>31695.42</v>
      </c>
      <c r="I30" s="5">
        <f t="shared" si="17"/>
        <v>34976.25</v>
      </c>
      <c r="J30" s="5">
        <f t="shared" si="18"/>
        <v>39897.5</v>
      </c>
      <c r="K30" s="5">
        <f t="shared" si="19"/>
        <v>41537.919999999998</v>
      </c>
      <c r="L30" s="6"/>
    </row>
    <row r="31" spans="1:13" x14ac:dyDescent="0.25">
      <c r="A31" s="22">
        <v>20</v>
      </c>
      <c r="B31" s="29" t="s">
        <v>48</v>
      </c>
      <c r="C31" s="23" t="s">
        <v>49</v>
      </c>
      <c r="D31" s="25">
        <v>0.98</v>
      </c>
      <c r="E31" s="18"/>
      <c r="F31" s="33">
        <v>1</v>
      </c>
      <c r="G31" s="5">
        <f t="shared" ref="G31:G45" si="20">ROUND($C$3*D31*G$9*F31,2)</f>
        <v>15111.46</v>
      </c>
      <c r="H31" s="5">
        <f t="shared" ref="H31:H45" si="21">ROUND($C$3*D31*H$9*F31,2)</f>
        <v>15950.98</v>
      </c>
      <c r="I31" s="5">
        <f t="shared" ref="I31:I45" si="22">ROUND($C$3*D31*I$9*F31,2)</f>
        <v>17630.03</v>
      </c>
      <c r="J31" s="5">
        <f t="shared" ref="J31:J45" si="23">ROUND($C$3*D31*J$9*F31,2)</f>
        <v>20148.61</v>
      </c>
      <c r="K31" s="5">
        <f t="shared" ref="K31:K45" si="24">ROUND($C$3*D31*K$9*F31,2)</f>
        <v>20988.13</v>
      </c>
      <c r="L31" s="6"/>
    </row>
    <row r="32" spans="1:13" ht="27.75" customHeight="1" x14ac:dyDescent="0.25">
      <c r="A32" s="22">
        <v>21</v>
      </c>
      <c r="B32" s="29" t="s">
        <v>50</v>
      </c>
      <c r="C32" s="23" t="s">
        <v>51</v>
      </c>
      <c r="D32" s="25">
        <v>7.95</v>
      </c>
      <c r="E32" s="18"/>
      <c r="F32" s="33">
        <v>1</v>
      </c>
      <c r="G32" s="5">
        <f t="shared" si="20"/>
        <v>122587.83</v>
      </c>
      <c r="H32" s="5">
        <f t="shared" si="21"/>
        <v>129398.27</v>
      </c>
      <c r="I32" s="5">
        <f t="shared" si="22"/>
        <v>143019.14000000001</v>
      </c>
      <c r="J32" s="5">
        <f t="shared" si="23"/>
        <v>163450.44</v>
      </c>
      <c r="K32" s="5">
        <f t="shared" si="24"/>
        <v>170260.88</v>
      </c>
      <c r="L32" s="6"/>
    </row>
    <row r="33" spans="1:12" x14ac:dyDescent="0.25">
      <c r="A33" s="22">
        <v>22</v>
      </c>
      <c r="B33" s="29" t="s">
        <v>52</v>
      </c>
      <c r="C33" s="23" t="s">
        <v>53</v>
      </c>
      <c r="D33" s="25">
        <v>14.23</v>
      </c>
      <c r="E33" s="18"/>
      <c r="F33" s="33">
        <v>1</v>
      </c>
      <c r="G33" s="5">
        <f t="shared" si="20"/>
        <v>219424.51</v>
      </c>
      <c r="H33" s="5">
        <f t="shared" si="21"/>
        <v>231614.76</v>
      </c>
      <c r="I33" s="5">
        <f t="shared" si="22"/>
        <v>255995.26</v>
      </c>
      <c r="J33" s="5">
        <f t="shared" si="23"/>
        <v>292566.01</v>
      </c>
      <c r="K33" s="5">
        <f t="shared" si="24"/>
        <v>304756.26</v>
      </c>
      <c r="L33" s="6"/>
    </row>
    <row r="34" spans="1:12" ht="30" x14ac:dyDescent="0.25">
      <c r="A34" s="22">
        <v>23</v>
      </c>
      <c r="B34" s="29" t="s">
        <v>54</v>
      </c>
      <c r="C34" s="23" t="s">
        <v>55</v>
      </c>
      <c r="D34" s="25">
        <v>10.34</v>
      </c>
      <c r="E34" s="18"/>
      <c r="F34" s="33">
        <v>1</v>
      </c>
      <c r="G34" s="5">
        <f t="shared" si="20"/>
        <v>159441.28</v>
      </c>
      <c r="H34" s="5">
        <f t="shared" si="21"/>
        <v>168299.13</v>
      </c>
      <c r="I34" s="5">
        <f t="shared" si="22"/>
        <v>186014.83</v>
      </c>
      <c r="J34" s="5">
        <f t="shared" si="23"/>
        <v>212588.37</v>
      </c>
      <c r="K34" s="5">
        <f t="shared" si="24"/>
        <v>221446.22</v>
      </c>
      <c r="L34" s="6"/>
    </row>
    <row r="35" spans="1:12" x14ac:dyDescent="0.25">
      <c r="A35" s="22">
        <v>24</v>
      </c>
      <c r="B35" s="29" t="s">
        <v>56</v>
      </c>
      <c r="C35" s="23" t="s">
        <v>57</v>
      </c>
      <c r="D35" s="25">
        <v>1.38</v>
      </c>
      <c r="E35" s="18"/>
      <c r="F35" s="33">
        <v>1</v>
      </c>
      <c r="G35" s="5">
        <f t="shared" si="20"/>
        <v>21279.4</v>
      </c>
      <c r="H35" s="5">
        <f t="shared" si="21"/>
        <v>22461.59</v>
      </c>
      <c r="I35" s="5">
        <f t="shared" si="22"/>
        <v>24825.96</v>
      </c>
      <c r="J35" s="5">
        <f t="shared" si="23"/>
        <v>28372.53</v>
      </c>
      <c r="K35" s="5">
        <f t="shared" si="24"/>
        <v>29554.720000000001</v>
      </c>
      <c r="L35" s="6"/>
    </row>
    <row r="36" spans="1:12" x14ac:dyDescent="0.25">
      <c r="A36" s="22">
        <v>25</v>
      </c>
      <c r="B36" s="29" t="s">
        <v>58</v>
      </c>
      <c r="C36" s="23" t="s">
        <v>59</v>
      </c>
      <c r="D36" s="25">
        <v>2.09</v>
      </c>
      <c r="E36" s="18"/>
      <c r="F36" s="33">
        <v>1</v>
      </c>
      <c r="G36" s="5">
        <f t="shared" si="20"/>
        <v>32227.49</v>
      </c>
      <c r="H36" s="5">
        <f t="shared" si="21"/>
        <v>34017.910000000003</v>
      </c>
      <c r="I36" s="5">
        <f t="shared" si="22"/>
        <v>37598.74</v>
      </c>
      <c r="J36" s="5">
        <f t="shared" si="23"/>
        <v>42969.99</v>
      </c>
      <c r="K36" s="5">
        <f t="shared" si="24"/>
        <v>44760.41</v>
      </c>
      <c r="L36" s="6"/>
    </row>
    <row r="37" spans="1:12" x14ac:dyDescent="0.25">
      <c r="A37" s="22">
        <v>26</v>
      </c>
      <c r="B37" s="29" t="s">
        <v>60</v>
      </c>
      <c r="C37" s="23" t="s">
        <v>61</v>
      </c>
      <c r="D37" s="25">
        <v>1.6</v>
      </c>
      <c r="E37" s="18"/>
      <c r="F37" s="33">
        <v>1</v>
      </c>
      <c r="G37" s="5">
        <f t="shared" si="20"/>
        <v>24671.759999999998</v>
      </c>
      <c r="H37" s="5">
        <f t="shared" si="21"/>
        <v>26042.42</v>
      </c>
      <c r="I37" s="5">
        <f t="shared" si="22"/>
        <v>28783.73</v>
      </c>
      <c r="J37" s="5">
        <f t="shared" si="23"/>
        <v>32895.69</v>
      </c>
      <c r="K37" s="5">
        <f t="shared" si="24"/>
        <v>34266.339999999997</v>
      </c>
      <c r="L37" s="6"/>
    </row>
    <row r="38" spans="1:12" x14ac:dyDescent="0.25">
      <c r="A38" s="22">
        <v>27</v>
      </c>
      <c r="B38" s="29" t="s">
        <v>62</v>
      </c>
      <c r="C38" s="23" t="s">
        <v>63</v>
      </c>
      <c r="D38" s="25">
        <v>1.49</v>
      </c>
      <c r="E38" s="18"/>
      <c r="F38" s="33">
        <v>1</v>
      </c>
      <c r="G38" s="5">
        <f t="shared" si="20"/>
        <v>22975.58</v>
      </c>
      <c r="H38" s="5">
        <f t="shared" si="21"/>
        <v>24252</v>
      </c>
      <c r="I38" s="5">
        <f t="shared" si="22"/>
        <v>26804.84</v>
      </c>
      <c r="J38" s="5">
        <f t="shared" si="23"/>
        <v>30634.11</v>
      </c>
      <c r="K38" s="5">
        <f t="shared" si="24"/>
        <v>31910.53</v>
      </c>
      <c r="L38" s="6"/>
    </row>
    <row r="39" spans="1:12" x14ac:dyDescent="0.25">
      <c r="A39" s="22">
        <v>28</v>
      </c>
      <c r="B39" s="29" t="s">
        <v>64</v>
      </c>
      <c r="C39" s="23" t="s">
        <v>65</v>
      </c>
      <c r="D39" s="25">
        <v>1.36</v>
      </c>
      <c r="E39" s="18"/>
      <c r="F39" s="33">
        <v>1</v>
      </c>
      <c r="G39" s="5">
        <f t="shared" si="20"/>
        <v>20971</v>
      </c>
      <c r="H39" s="5">
        <f t="shared" si="21"/>
        <v>22136.06</v>
      </c>
      <c r="I39" s="5">
        <f t="shared" si="22"/>
        <v>24466.17</v>
      </c>
      <c r="J39" s="5">
        <f t="shared" si="23"/>
        <v>27961.33</v>
      </c>
      <c r="K39" s="5">
        <f t="shared" si="24"/>
        <v>29126.39</v>
      </c>
      <c r="L39" s="6"/>
    </row>
    <row r="40" spans="1:12" x14ac:dyDescent="0.25">
      <c r="A40" s="22">
        <v>29</v>
      </c>
      <c r="B40" s="29" t="s">
        <v>66</v>
      </c>
      <c r="C40" s="23" t="s">
        <v>67</v>
      </c>
      <c r="D40" s="25">
        <v>2.75</v>
      </c>
      <c r="E40" s="18"/>
      <c r="F40" s="33">
        <v>1</v>
      </c>
      <c r="G40" s="5">
        <f t="shared" si="20"/>
        <v>42404.6</v>
      </c>
      <c r="H40" s="5">
        <f t="shared" si="21"/>
        <v>44760.41</v>
      </c>
      <c r="I40" s="5">
        <f t="shared" si="22"/>
        <v>49472.03</v>
      </c>
      <c r="J40" s="5">
        <f t="shared" si="23"/>
        <v>56539.46</v>
      </c>
      <c r="K40" s="5">
        <f t="shared" si="24"/>
        <v>58895.27</v>
      </c>
      <c r="L40" s="6"/>
    </row>
    <row r="41" spans="1:12" x14ac:dyDescent="0.25">
      <c r="A41" s="22">
        <v>30</v>
      </c>
      <c r="B41" s="29" t="s">
        <v>68</v>
      </c>
      <c r="C41" s="23" t="s">
        <v>69</v>
      </c>
      <c r="D41" s="25">
        <v>0.97</v>
      </c>
      <c r="E41" s="18"/>
      <c r="F41" s="33">
        <v>1</v>
      </c>
      <c r="G41" s="5">
        <f t="shared" si="20"/>
        <v>14957.26</v>
      </c>
      <c r="H41" s="5">
        <f t="shared" si="21"/>
        <v>15788.22</v>
      </c>
      <c r="I41" s="5">
        <f t="shared" si="22"/>
        <v>17450.13</v>
      </c>
      <c r="J41" s="5">
        <f t="shared" si="23"/>
        <v>19943.009999999998</v>
      </c>
      <c r="K41" s="5">
        <f t="shared" si="24"/>
        <v>20773.97</v>
      </c>
      <c r="L41" s="6"/>
    </row>
    <row r="42" spans="1:12" x14ac:dyDescent="0.25">
      <c r="A42" s="22">
        <v>31</v>
      </c>
      <c r="B42" s="29" t="s">
        <v>70</v>
      </c>
      <c r="C42" s="23" t="s">
        <v>71</v>
      </c>
      <c r="D42" s="25">
        <v>1.1599999999999999</v>
      </c>
      <c r="E42" s="18"/>
      <c r="F42" s="33">
        <v>1.2</v>
      </c>
      <c r="G42" s="5">
        <f t="shared" si="20"/>
        <v>21464.44</v>
      </c>
      <c r="H42" s="5">
        <f t="shared" si="21"/>
        <v>22656.9</v>
      </c>
      <c r="I42" s="5">
        <f t="shared" si="22"/>
        <v>25041.84</v>
      </c>
      <c r="J42" s="5">
        <f t="shared" si="23"/>
        <v>28619.25</v>
      </c>
      <c r="K42" s="5">
        <f t="shared" si="24"/>
        <v>29811.72</v>
      </c>
      <c r="L42" s="6"/>
    </row>
    <row r="43" spans="1:12" x14ac:dyDescent="0.25">
      <c r="A43" s="22">
        <v>32</v>
      </c>
      <c r="B43" s="29" t="s">
        <v>72</v>
      </c>
      <c r="C43" s="23" t="s">
        <v>73</v>
      </c>
      <c r="D43" s="25">
        <v>0.97</v>
      </c>
      <c r="E43" s="18"/>
      <c r="F43" s="33">
        <v>1</v>
      </c>
      <c r="G43" s="5">
        <f t="shared" si="20"/>
        <v>14957.26</v>
      </c>
      <c r="H43" s="5">
        <f t="shared" si="21"/>
        <v>15788.22</v>
      </c>
      <c r="I43" s="5">
        <f t="shared" si="22"/>
        <v>17450.13</v>
      </c>
      <c r="J43" s="5">
        <f t="shared" si="23"/>
        <v>19943.009999999998</v>
      </c>
      <c r="K43" s="5">
        <f t="shared" si="24"/>
        <v>20773.97</v>
      </c>
      <c r="L43" s="6"/>
    </row>
    <row r="44" spans="1:12" ht="17.25" customHeight="1" x14ac:dyDescent="0.25">
      <c r="A44" s="22">
        <v>33</v>
      </c>
      <c r="B44" s="29" t="s">
        <v>74</v>
      </c>
      <c r="C44" s="23" t="s">
        <v>75</v>
      </c>
      <c r="D44" s="25">
        <v>0.52</v>
      </c>
      <c r="E44" s="18"/>
      <c r="F44" s="33">
        <v>1</v>
      </c>
      <c r="G44" s="5">
        <f t="shared" si="20"/>
        <v>8018.32</v>
      </c>
      <c r="H44" s="5">
        <f t="shared" si="21"/>
        <v>8463.7900000000009</v>
      </c>
      <c r="I44" s="5">
        <f t="shared" si="22"/>
        <v>9354.7099999999991</v>
      </c>
      <c r="J44" s="5">
        <f t="shared" si="23"/>
        <v>10691.1</v>
      </c>
      <c r="K44" s="5">
        <f t="shared" si="24"/>
        <v>11136.56</v>
      </c>
      <c r="L44" s="6"/>
    </row>
    <row r="45" spans="1:12" x14ac:dyDescent="0.25">
      <c r="A45" s="22">
        <v>34</v>
      </c>
      <c r="B45" s="29" t="s">
        <v>76</v>
      </c>
      <c r="C45" s="23" t="s">
        <v>77</v>
      </c>
      <c r="D45" s="25">
        <v>0.65</v>
      </c>
      <c r="E45" s="18"/>
      <c r="F45" s="33">
        <v>1</v>
      </c>
      <c r="G45" s="5">
        <f t="shared" si="20"/>
        <v>10022.9</v>
      </c>
      <c r="H45" s="5">
        <f t="shared" si="21"/>
        <v>10579.73</v>
      </c>
      <c r="I45" s="5">
        <f t="shared" si="22"/>
        <v>11693.39</v>
      </c>
      <c r="J45" s="5">
        <f t="shared" si="23"/>
        <v>13363.87</v>
      </c>
      <c r="K45" s="5">
        <f t="shared" si="24"/>
        <v>13920.7</v>
      </c>
      <c r="L45" s="6"/>
    </row>
    <row r="46" spans="1:12" x14ac:dyDescent="0.25">
      <c r="A46" s="22">
        <v>35</v>
      </c>
      <c r="B46" s="29" t="s">
        <v>373</v>
      </c>
      <c r="C46" s="23" t="s">
        <v>78</v>
      </c>
      <c r="D46" s="25">
        <v>6</v>
      </c>
      <c r="E46" s="18">
        <v>0.10879999999999999</v>
      </c>
      <c r="F46" s="33">
        <v>1</v>
      </c>
      <c r="G46" s="5">
        <f t="shared" ref="G46:G49" si="25">ROUND($C$4*D46*((1-E46)+E46*$G$9*F46*1.14),2)</f>
        <v>90429.69</v>
      </c>
      <c r="H46" s="5">
        <f t="shared" ref="H46:H49" si="26">ROUND($C$4*D46*((1-E46)+E46*$H$9*F46*1.14),2)</f>
        <v>90988.91</v>
      </c>
      <c r="I46" s="5">
        <f t="shared" ref="I46:I49" si="27">ROUND($C$4*D46*((1-E46)+E46*$I$9*F46*1.14),2)</f>
        <v>92107.37</v>
      </c>
      <c r="J46" s="5">
        <f t="shared" ref="J46:J49" si="28">ROUND($C$4*D46*((1-E46)+E46*$J$9*F46*1.14),2)</f>
        <v>93785.05</v>
      </c>
      <c r="K46" s="5">
        <f t="shared" ref="K46:K49" si="29">ROUND($C$4*D46*((1-E46)+E46*$K$9*F46*1.14),2)</f>
        <v>94344.27</v>
      </c>
      <c r="L46" s="6"/>
    </row>
    <row r="47" spans="1:12" x14ac:dyDescent="0.25">
      <c r="A47" s="22">
        <v>36</v>
      </c>
      <c r="B47" s="29" t="s">
        <v>374</v>
      </c>
      <c r="C47" s="23" t="s">
        <v>79</v>
      </c>
      <c r="D47" s="25">
        <v>9.07</v>
      </c>
      <c r="E47" s="18">
        <v>7.3599999999999999E-2</v>
      </c>
      <c r="F47" s="33">
        <v>1</v>
      </c>
      <c r="G47" s="5">
        <f t="shared" si="25"/>
        <v>136574.79</v>
      </c>
      <c r="H47" s="5">
        <f t="shared" si="26"/>
        <v>137146.65</v>
      </c>
      <c r="I47" s="5">
        <f t="shared" si="27"/>
        <v>138290.38</v>
      </c>
      <c r="J47" s="5">
        <f t="shared" si="28"/>
        <v>140005.97</v>
      </c>
      <c r="K47" s="5">
        <f t="shared" si="29"/>
        <v>140577.84</v>
      </c>
      <c r="L47" s="6"/>
    </row>
    <row r="48" spans="1:12" x14ac:dyDescent="0.25">
      <c r="A48" s="22">
        <v>37</v>
      </c>
      <c r="B48" s="29" t="s">
        <v>375</v>
      </c>
      <c r="C48" s="23" t="s">
        <v>376</v>
      </c>
      <c r="D48" s="25">
        <v>12.91</v>
      </c>
      <c r="E48" s="18">
        <v>5.1700000000000003E-2</v>
      </c>
      <c r="F48" s="33">
        <v>1</v>
      </c>
      <c r="G48" s="5">
        <f t="shared" si="25"/>
        <v>194286.49</v>
      </c>
      <c r="H48" s="5">
        <f t="shared" si="26"/>
        <v>194858.26</v>
      </c>
      <c r="I48" s="5">
        <f t="shared" si="27"/>
        <v>196001.81</v>
      </c>
      <c r="J48" s="5">
        <f t="shared" si="28"/>
        <v>197717.14</v>
      </c>
      <c r="K48" s="5">
        <f t="shared" si="29"/>
        <v>198288.91</v>
      </c>
      <c r="L48" s="6"/>
    </row>
    <row r="49" spans="1:12" x14ac:dyDescent="0.25">
      <c r="A49" s="22">
        <v>38</v>
      </c>
      <c r="B49" s="29" t="s">
        <v>377</v>
      </c>
      <c r="C49" s="23" t="s">
        <v>378</v>
      </c>
      <c r="D49" s="25">
        <v>18.77</v>
      </c>
      <c r="E49" s="18">
        <v>3.5700000000000003E-2</v>
      </c>
      <c r="F49" s="33">
        <v>1</v>
      </c>
      <c r="G49" s="5">
        <f t="shared" si="25"/>
        <v>282358.05</v>
      </c>
      <c r="H49" s="5">
        <f t="shared" si="26"/>
        <v>282932.09000000003</v>
      </c>
      <c r="I49" s="5">
        <f t="shared" si="27"/>
        <v>284080.15999999997</v>
      </c>
      <c r="J49" s="5">
        <f t="shared" si="28"/>
        <v>285802.27</v>
      </c>
      <c r="K49" s="5">
        <f t="shared" si="29"/>
        <v>286376.31</v>
      </c>
      <c r="L49" s="6"/>
    </row>
    <row r="50" spans="1:12" x14ac:dyDescent="0.25">
      <c r="A50" s="22">
        <v>39</v>
      </c>
      <c r="B50" s="29" t="s">
        <v>80</v>
      </c>
      <c r="C50" s="23" t="s">
        <v>81</v>
      </c>
      <c r="D50" s="25">
        <v>0.8</v>
      </c>
      <c r="E50" s="18"/>
      <c r="F50" s="33">
        <v>0.8</v>
      </c>
      <c r="G50" s="5">
        <f t="shared" ref="G50:G83" si="30">ROUND($C$3*D50*G$9*F50,2)</f>
        <v>9868.7099999999991</v>
      </c>
      <c r="H50" s="5">
        <f t="shared" ref="H50:H83" si="31">ROUND($C$3*D50*H$9*F50,2)</f>
        <v>10416.969999999999</v>
      </c>
      <c r="I50" s="5">
        <f t="shared" ref="I50:I83" si="32">ROUND($C$3*D50*I$9*F50,2)</f>
        <v>11513.49</v>
      </c>
      <c r="J50" s="5">
        <f t="shared" ref="J50:J83" si="33">ROUND($C$3*D50*J$9*F50,2)</f>
        <v>13158.27</v>
      </c>
      <c r="K50" s="5">
        <f t="shared" ref="K50:K83" si="34">ROUND($C$3*D50*K$9*F50,2)</f>
        <v>13706.54</v>
      </c>
      <c r="L50" s="6"/>
    </row>
    <row r="51" spans="1:12" ht="13.5" customHeight="1" x14ac:dyDescent="0.25">
      <c r="A51" s="22">
        <v>40</v>
      </c>
      <c r="B51" s="29" t="s">
        <v>82</v>
      </c>
      <c r="C51" s="23" t="s">
        <v>83</v>
      </c>
      <c r="D51" s="25">
        <v>3.39</v>
      </c>
      <c r="E51" s="18"/>
      <c r="F51" s="33">
        <v>1</v>
      </c>
      <c r="G51" s="5">
        <f t="shared" si="30"/>
        <v>52273.3</v>
      </c>
      <c r="H51" s="5">
        <f t="shared" si="31"/>
        <v>55177.37</v>
      </c>
      <c r="I51" s="5">
        <f t="shared" si="32"/>
        <v>60985.52</v>
      </c>
      <c r="J51" s="5">
        <f t="shared" si="33"/>
        <v>69697.740000000005</v>
      </c>
      <c r="K51" s="5">
        <f t="shared" si="34"/>
        <v>72601.81</v>
      </c>
      <c r="L51" s="6"/>
    </row>
    <row r="52" spans="1:12" x14ac:dyDescent="0.25">
      <c r="A52" s="22">
        <v>41</v>
      </c>
      <c r="B52" s="29" t="s">
        <v>84</v>
      </c>
      <c r="C52" s="23" t="s">
        <v>85</v>
      </c>
      <c r="D52" s="25">
        <v>1.53</v>
      </c>
      <c r="E52" s="18"/>
      <c r="F52" s="33">
        <v>1</v>
      </c>
      <c r="G52" s="5">
        <f t="shared" si="30"/>
        <v>23592.38</v>
      </c>
      <c r="H52" s="5">
        <f t="shared" si="31"/>
        <v>24903.06</v>
      </c>
      <c r="I52" s="5">
        <f t="shared" si="32"/>
        <v>27524.44</v>
      </c>
      <c r="J52" s="5">
        <f t="shared" si="33"/>
        <v>31456.5</v>
      </c>
      <c r="K52" s="5">
        <f t="shared" si="34"/>
        <v>32767.19</v>
      </c>
      <c r="L52" s="6"/>
    </row>
    <row r="53" spans="1:12" x14ac:dyDescent="0.25">
      <c r="A53" s="22">
        <v>42</v>
      </c>
      <c r="B53" s="29" t="s">
        <v>86</v>
      </c>
      <c r="C53" s="23" t="s">
        <v>87</v>
      </c>
      <c r="D53" s="25">
        <v>3.17</v>
      </c>
      <c r="E53" s="18"/>
      <c r="F53" s="33">
        <v>1</v>
      </c>
      <c r="G53" s="5">
        <f t="shared" si="30"/>
        <v>48880.93</v>
      </c>
      <c r="H53" s="5">
        <f t="shared" si="31"/>
        <v>51596.54</v>
      </c>
      <c r="I53" s="5">
        <f t="shared" si="32"/>
        <v>57027.76</v>
      </c>
      <c r="J53" s="5">
        <f t="shared" si="33"/>
        <v>65174.58</v>
      </c>
      <c r="K53" s="5">
        <f t="shared" si="34"/>
        <v>67890.19</v>
      </c>
      <c r="L53" s="6"/>
    </row>
    <row r="54" spans="1:12" x14ac:dyDescent="0.25">
      <c r="A54" s="22">
        <v>43</v>
      </c>
      <c r="B54" s="29" t="s">
        <v>88</v>
      </c>
      <c r="C54" s="23" t="s">
        <v>89</v>
      </c>
      <c r="D54" s="25">
        <v>0.98</v>
      </c>
      <c r="E54" s="18"/>
      <c r="F54" s="33">
        <v>0.8</v>
      </c>
      <c r="G54" s="5">
        <f t="shared" si="30"/>
        <v>12089.16</v>
      </c>
      <c r="H54" s="5">
        <f t="shared" si="31"/>
        <v>12760.79</v>
      </c>
      <c r="I54" s="5">
        <f t="shared" si="32"/>
        <v>14104.03</v>
      </c>
      <c r="J54" s="5">
        <f t="shared" si="33"/>
        <v>16118.89</v>
      </c>
      <c r="K54" s="5">
        <f t="shared" si="34"/>
        <v>16790.509999999998</v>
      </c>
      <c r="L54" s="6"/>
    </row>
    <row r="55" spans="1:12" ht="30" x14ac:dyDescent="0.25">
      <c r="A55" s="22">
        <v>44</v>
      </c>
      <c r="B55" s="29" t="s">
        <v>90</v>
      </c>
      <c r="C55" s="23" t="s">
        <v>91</v>
      </c>
      <c r="D55" s="25">
        <v>1.75</v>
      </c>
      <c r="E55" s="18"/>
      <c r="F55" s="33">
        <v>1</v>
      </c>
      <c r="G55" s="5">
        <f t="shared" si="30"/>
        <v>26984.74</v>
      </c>
      <c r="H55" s="5">
        <f t="shared" si="31"/>
        <v>28483.9</v>
      </c>
      <c r="I55" s="5">
        <f t="shared" si="32"/>
        <v>31482.2</v>
      </c>
      <c r="J55" s="5">
        <f t="shared" si="33"/>
        <v>35979.660000000003</v>
      </c>
      <c r="K55" s="5">
        <f t="shared" si="34"/>
        <v>37478.81</v>
      </c>
      <c r="L55" s="6"/>
    </row>
    <row r="56" spans="1:12" ht="30" x14ac:dyDescent="0.25">
      <c r="A56" s="22">
        <v>45</v>
      </c>
      <c r="B56" s="29" t="s">
        <v>92</v>
      </c>
      <c r="C56" s="23" t="s">
        <v>93</v>
      </c>
      <c r="D56" s="25">
        <v>2.89</v>
      </c>
      <c r="E56" s="18"/>
      <c r="F56" s="33">
        <v>1</v>
      </c>
      <c r="G56" s="5">
        <f t="shared" si="30"/>
        <v>44563.38</v>
      </c>
      <c r="H56" s="5">
        <f t="shared" si="31"/>
        <v>47039.12</v>
      </c>
      <c r="I56" s="5">
        <f t="shared" si="32"/>
        <v>51990.6</v>
      </c>
      <c r="J56" s="5">
        <f t="shared" si="33"/>
        <v>59417.83</v>
      </c>
      <c r="K56" s="5">
        <f t="shared" si="34"/>
        <v>61893.58</v>
      </c>
      <c r="L56" s="6"/>
    </row>
    <row r="57" spans="1:12" ht="27" customHeight="1" x14ac:dyDescent="0.25">
      <c r="A57" s="22">
        <v>46</v>
      </c>
      <c r="B57" s="29" t="s">
        <v>94</v>
      </c>
      <c r="C57" s="23" t="s">
        <v>95</v>
      </c>
      <c r="D57" s="25">
        <v>0.94</v>
      </c>
      <c r="E57" s="18"/>
      <c r="F57" s="33">
        <v>0.8</v>
      </c>
      <c r="G57" s="5">
        <f t="shared" si="30"/>
        <v>11595.73</v>
      </c>
      <c r="H57" s="5">
        <f t="shared" si="31"/>
        <v>12239.94</v>
      </c>
      <c r="I57" s="5">
        <f t="shared" si="32"/>
        <v>13528.35</v>
      </c>
      <c r="J57" s="5">
        <f t="shared" si="33"/>
        <v>15460.97</v>
      </c>
      <c r="K57" s="5">
        <f t="shared" si="34"/>
        <v>16105.18</v>
      </c>
      <c r="L57" s="6"/>
    </row>
    <row r="58" spans="1:12" x14ac:dyDescent="0.25">
      <c r="A58" s="22">
        <v>47</v>
      </c>
      <c r="B58" s="29" t="s">
        <v>96</v>
      </c>
      <c r="C58" s="23" t="s">
        <v>97</v>
      </c>
      <c r="D58" s="25">
        <v>2.57</v>
      </c>
      <c r="E58" s="18"/>
      <c r="F58" s="33">
        <v>1</v>
      </c>
      <c r="G58" s="5">
        <f t="shared" si="30"/>
        <v>39629.019999999997</v>
      </c>
      <c r="H58" s="5">
        <f t="shared" si="31"/>
        <v>41830.629999999997</v>
      </c>
      <c r="I58" s="5">
        <f t="shared" si="32"/>
        <v>46233.86</v>
      </c>
      <c r="J58" s="5">
        <f t="shared" si="33"/>
        <v>52838.7</v>
      </c>
      <c r="K58" s="5">
        <f t="shared" si="34"/>
        <v>55040.31</v>
      </c>
      <c r="L58" s="6"/>
    </row>
    <row r="59" spans="1:12" x14ac:dyDescent="0.25">
      <c r="A59" s="22">
        <v>48</v>
      </c>
      <c r="B59" s="29" t="s">
        <v>98</v>
      </c>
      <c r="C59" s="23" t="s">
        <v>99</v>
      </c>
      <c r="D59" s="25">
        <v>1.79</v>
      </c>
      <c r="E59" s="18"/>
      <c r="F59" s="33">
        <v>1</v>
      </c>
      <c r="G59" s="5">
        <f t="shared" si="30"/>
        <v>27601.54</v>
      </c>
      <c r="H59" s="5">
        <f t="shared" si="31"/>
        <v>29134.959999999999</v>
      </c>
      <c r="I59" s="5">
        <f t="shared" si="32"/>
        <v>32201.79</v>
      </c>
      <c r="J59" s="5">
        <f t="shared" si="33"/>
        <v>36802.050000000003</v>
      </c>
      <c r="K59" s="5">
        <f t="shared" si="34"/>
        <v>38335.47</v>
      </c>
      <c r="L59" s="6"/>
    </row>
    <row r="60" spans="1:12" x14ac:dyDescent="0.25">
      <c r="A60" s="22">
        <v>49</v>
      </c>
      <c r="B60" s="29" t="s">
        <v>100</v>
      </c>
      <c r="C60" s="23" t="s">
        <v>101</v>
      </c>
      <c r="D60" s="25">
        <v>1.6</v>
      </c>
      <c r="E60" s="18"/>
      <c r="F60" s="33">
        <v>1</v>
      </c>
      <c r="G60" s="5">
        <f t="shared" si="30"/>
        <v>24671.759999999998</v>
      </c>
      <c r="H60" s="5">
        <f t="shared" si="31"/>
        <v>26042.42</v>
      </c>
      <c r="I60" s="5">
        <f t="shared" si="32"/>
        <v>28783.73</v>
      </c>
      <c r="J60" s="5">
        <f t="shared" si="33"/>
        <v>32895.69</v>
      </c>
      <c r="K60" s="5">
        <f t="shared" si="34"/>
        <v>34266.339999999997</v>
      </c>
      <c r="L60" s="6"/>
    </row>
    <row r="61" spans="1:12" x14ac:dyDescent="0.25">
      <c r="A61" s="22">
        <v>50</v>
      </c>
      <c r="B61" s="28" t="s">
        <v>102</v>
      </c>
      <c r="C61" s="20" t="s">
        <v>103</v>
      </c>
      <c r="D61" s="21"/>
      <c r="E61" s="18"/>
      <c r="F61" s="33">
        <v>1</v>
      </c>
      <c r="G61" s="5">
        <f t="shared" si="30"/>
        <v>0</v>
      </c>
      <c r="H61" s="5">
        <f t="shared" si="31"/>
        <v>0</v>
      </c>
      <c r="I61" s="5">
        <f t="shared" si="32"/>
        <v>0</v>
      </c>
      <c r="J61" s="5">
        <f t="shared" si="33"/>
        <v>0</v>
      </c>
      <c r="K61" s="5">
        <f t="shared" si="34"/>
        <v>0</v>
      </c>
      <c r="L61" s="6"/>
    </row>
    <row r="62" spans="1:12" ht="36.75" customHeight="1" x14ac:dyDescent="0.25">
      <c r="A62" s="19" t="s">
        <v>379</v>
      </c>
      <c r="B62" s="28" t="s">
        <v>354</v>
      </c>
      <c r="C62" s="8" t="s">
        <v>347</v>
      </c>
      <c r="D62" s="9">
        <v>5.7000000000000002E-2</v>
      </c>
      <c r="E62" s="18"/>
      <c r="F62" s="33">
        <v>1</v>
      </c>
      <c r="G62" s="5">
        <f>ROUND($C$3*D62*1*F62,2)</f>
        <v>976.59</v>
      </c>
      <c r="H62" s="5">
        <f>ROUND($C$3*D62*1*F62,2)</f>
        <v>976.59</v>
      </c>
      <c r="I62" s="5">
        <f>ROUND($C$3*D62*1*F62,2)</f>
        <v>976.59</v>
      </c>
      <c r="J62" s="5">
        <f>ROUND($C$3*D62*1*F62,2)</f>
        <v>976.59</v>
      </c>
      <c r="K62" s="5">
        <f>ROUND($C$3*D62*1*F62,2)</f>
        <v>976.59</v>
      </c>
      <c r="L62" s="6"/>
    </row>
    <row r="63" spans="1:12" ht="40.5" customHeight="1" x14ac:dyDescent="0.25">
      <c r="A63" s="19" t="s">
        <v>380</v>
      </c>
      <c r="B63" s="28" t="s">
        <v>355</v>
      </c>
      <c r="C63" s="8" t="s">
        <v>348</v>
      </c>
      <c r="D63" s="9">
        <v>0.29499999999999998</v>
      </c>
      <c r="E63" s="18"/>
      <c r="F63" s="33">
        <v>1</v>
      </c>
      <c r="G63" s="5">
        <f t="shared" ref="G63:G68" si="35">ROUND($C$3*D63*1*F63,2)</f>
        <v>5054.29</v>
      </c>
      <c r="H63" s="5">
        <f t="shared" ref="H63:H68" si="36">ROUND($C$3*D63*1*F63,2)</f>
        <v>5054.29</v>
      </c>
      <c r="I63" s="5">
        <f t="shared" ref="I63:I68" si="37">ROUND($C$3*D63*1*F63,2)</f>
        <v>5054.29</v>
      </c>
      <c r="J63" s="5">
        <f t="shared" ref="J63:J68" si="38">ROUND($C$3*D63*1*F63,2)</f>
        <v>5054.29</v>
      </c>
      <c r="K63" s="5">
        <f t="shared" ref="K63:K68" si="39">ROUND($C$3*D63*1*F63,2)</f>
        <v>5054.29</v>
      </c>
      <c r="L63" s="6"/>
    </row>
    <row r="64" spans="1:12" ht="29.25" customHeight="1" x14ac:dyDescent="0.25">
      <c r="A64" s="19" t="s">
        <v>381</v>
      </c>
      <c r="B64" s="28" t="s">
        <v>356</v>
      </c>
      <c r="C64" s="8" t="s">
        <v>349</v>
      </c>
      <c r="D64" s="9">
        <v>1.0640000000000001</v>
      </c>
      <c r="E64" s="18"/>
      <c r="F64" s="33">
        <v>1</v>
      </c>
      <c r="G64" s="5">
        <f t="shared" si="35"/>
        <v>18229.689999999999</v>
      </c>
      <c r="H64" s="5">
        <f t="shared" si="36"/>
        <v>18229.689999999999</v>
      </c>
      <c r="I64" s="5">
        <f t="shared" si="37"/>
        <v>18229.689999999999</v>
      </c>
      <c r="J64" s="5">
        <f t="shared" si="38"/>
        <v>18229.689999999999</v>
      </c>
      <c r="K64" s="5">
        <f t="shared" si="39"/>
        <v>18229.689999999999</v>
      </c>
      <c r="L64" s="6"/>
    </row>
    <row r="65" spans="1:12" ht="36.75" customHeight="1" x14ac:dyDescent="0.25">
      <c r="A65" s="19" t="s">
        <v>382</v>
      </c>
      <c r="B65" s="28" t="s">
        <v>357</v>
      </c>
      <c r="C65" s="8" t="s">
        <v>350</v>
      </c>
      <c r="D65" s="9">
        <v>0.95899999999999996</v>
      </c>
      <c r="E65" s="18"/>
      <c r="F65" s="33">
        <v>1</v>
      </c>
      <c r="G65" s="5">
        <f t="shared" si="35"/>
        <v>16430.71</v>
      </c>
      <c r="H65" s="5">
        <f t="shared" si="36"/>
        <v>16430.71</v>
      </c>
      <c r="I65" s="5">
        <f t="shared" si="37"/>
        <v>16430.71</v>
      </c>
      <c r="J65" s="5">
        <f t="shared" si="38"/>
        <v>16430.71</v>
      </c>
      <c r="K65" s="5">
        <f t="shared" si="39"/>
        <v>16430.71</v>
      </c>
      <c r="L65" s="6"/>
    </row>
    <row r="66" spans="1:12" ht="50.25" customHeight="1" x14ac:dyDescent="0.25">
      <c r="A66" s="19" t="s">
        <v>383</v>
      </c>
      <c r="B66" s="28" t="s">
        <v>358</v>
      </c>
      <c r="C66" s="8" t="s">
        <v>351</v>
      </c>
      <c r="D66" s="9">
        <v>0.51300000000000001</v>
      </c>
      <c r="E66" s="18"/>
      <c r="F66" s="33">
        <v>1</v>
      </c>
      <c r="G66" s="5">
        <f t="shared" si="35"/>
        <v>8789.32</v>
      </c>
      <c r="H66" s="5">
        <f t="shared" si="36"/>
        <v>8789.32</v>
      </c>
      <c r="I66" s="5">
        <f t="shared" si="37"/>
        <v>8789.32</v>
      </c>
      <c r="J66" s="5">
        <f t="shared" si="38"/>
        <v>8789.32</v>
      </c>
      <c r="K66" s="5">
        <f t="shared" si="39"/>
        <v>8789.32</v>
      </c>
      <c r="L66" s="6"/>
    </row>
    <row r="67" spans="1:12" ht="44.25" customHeight="1" x14ac:dyDescent="0.25">
      <c r="A67" s="19" t="s">
        <v>384</v>
      </c>
      <c r="B67" s="28" t="s">
        <v>359</v>
      </c>
      <c r="C67" s="8" t="s">
        <v>352</v>
      </c>
      <c r="D67" s="9">
        <v>0.64600000000000002</v>
      </c>
      <c r="E67" s="18"/>
      <c r="F67" s="33">
        <v>1</v>
      </c>
      <c r="G67" s="5">
        <f t="shared" si="35"/>
        <v>11068.03</v>
      </c>
      <c r="H67" s="5">
        <f t="shared" si="36"/>
        <v>11068.03</v>
      </c>
      <c r="I67" s="5">
        <f t="shared" si="37"/>
        <v>11068.03</v>
      </c>
      <c r="J67" s="5">
        <f t="shared" si="38"/>
        <v>11068.03</v>
      </c>
      <c r="K67" s="5">
        <f t="shared" si="39"/>
        <v>11068.03</v>
      </c>
      <c r="L67" s="6"/>
    </row>
    <row r="68" spans="1:12" ht="52.5" customHeight="1" x14ac:dyDescent="0.25">
      <c r="A68" s="19" t="s">
        <v>385</v>
      </c>
      <c r="B68" s="28" t="s">
        <v>360</v>
      </c>
      <c r="C68" s="8" t="s">
        <v>353</v>
      </c>
      <c r="D68" s="10">
        <v>3.532</v>
      </c>
      <c r="E68" s="18"/>
      <c r="F68" s="33">
        <v>1</v>
      </c>
      <c r="G68" s="5">
        <f t="shared" si="35"/>
        <v>60514.36</v>
      </c>
      <c r="H68" s="5">
        <f t="shared" si="36"/>
        <v>60514.36</v>
      </c>
      <c r="I68" s="5">
        <f t="shared" si="37"/>
        <v>60514.36</v>
      </c>
      <c r="J68" s="5">
        <f t="shared" si="38"/>
        <v>60514.36</v>
      </c>
      <c r="K68" s="5">
        <f t="shared" si="39"/>
        <v>60514.36</v>
      </c>
      <c r="L68" s="6"/>
    </row>
    <row r="69" spans="1:12" ht="18" customHeight="1" x14ac:dyDescent="0.25">
      <c r="A69" s="24">
        <v>51</v>
      </c>
      <c r="B69" s="29" t="s">
        <v>104</v>
      </c>
      <c r="C69" s="23" t="s">
        <v>105</v>
      </c>
      <c r="D69" s="25">
        <v>3.18</v>
      </c>
      <c r="E69" s="18"/>
      <c r="F69" s="33">
        <v>1</v>
      </c>
      <c r="G69" s="5">
        <f t="shared" si="30"/>
        <v>49035.13</v>
      </c>
      <c r="H69" s="5">
        <f t="shared" si="31"/>
        <v>51759.31</v>
      </c>
      <c r="I69" s="5">
        <f t="shared" si="32"/>
        <v>57207.65</v>
      </c>
      <c r="J69" s="5">
        <f t="shared" si="33"/>
        <v>65380.18</v>
      </c>
      <c r="K69" s="5">
        <f t="shared" si="34"/>
        <v>68104.350000000006</v>
      </c>
      <c r="L69" s="6"/>
    </row>
    <row r="70" spans="1:12" x14ac:dyDescent="0.25">
      <c r="A70" s="22">
        <v>52</v>
      </c>
      <c r="B70" s="29" t="s">
        <v>106</v>
      </c>
      <c r="C70" s="23" t="s">
        <v>107</v>
      </c>
      <c r="D70" s="25">
        <v>0.8</v>
      </c>
      <c r="E70" s="18"/>
      <c r="F70" s="33">
        <v>1</v>
      </c>
      <c r="G70" s="5">
        <f t="shared" si="30"/>
        <v>12335.88</v>
      </c>
      <c r="H70" s="5">
        <f t="shared" si="31"/>
        <v>13021.21</v>
      </c>
      <c r="I70" s="5">
        <f t="shared" si="32"/>
        <v>14391.86</v>
      </c>
      <c r="J70" s="5">
        <f t="shared" si="33"/>
        <v>16447.84</v>
      </c>
      <c r="K70" s="5">
        <f t="shared" si="34"/>
        <v>17133.169999999998</v>
      </c>
      <c r="L70" s="6"/>
    </row>
    <row r="71" spans="1:12" ht="18.75" customHeight="1" x14ac:dyDescent="0.25">
      <c r="A71" s="22">
        <v>53</v>
      </c>
      <c r="B71" s="29" t="s">
        <v>108</v>
      </c>
      <c r="C71" s="23" t="s">
        <v>109</v>
      </c>
      <c r="D71" s="25">
        <v>2.35</v>
      </c>
      <c r="E71" s="18"/>
      <c r="F71" s="33">
        <v>1</v>
      </c>
      <c r="G71" s="5">
        <f t="shared" si="30"/>
        <v>36236.65</v>
      </c>
      <c r="H71" s="5">
        <f t="shared" si="31"/>
        <v>38249.800000000003</v>
      </c>
      <c r="I71" s="5">
        <f t="shared" si="32"/>
        <v>42276.1</v>
      </c>
      <c r="J71" s="5">
        <f t="shared" si="33"/>
        <v>48315.54</v>
      </c>
      <c r="K71" s="5">
        <f t="shared" si="34"/>
        <v>50328.69</v>
      </c>
      <c r="L71" s="6"/>
    </row>
    <row r="72" spans="1:12" ht="18" customHeight="1" x14ac:dyDescent="0.25">
      <c r="A72" s="22">
        <v>54</v>
      </c>
      <c r="B72" s="29" t="s">
        <v>110</v>
      </c>
      <c r="C72" s="23" t="s">
        <v>111</v>
      </c>
      <c r="D72" s="25">
        <v>2.48</v>
      </c>
      <c r="E72" s="18"/>
      <c r="F72" s="33">
        <v>1</v>
      </c>
      <c r="G72" s="5">
        <f t="shared" si="30"/>
        <v>38241.24</v>
      </c>
      <c r="H72" s="5">
        <f t="shared" si="31"/>
        <v>40365.75</v>
      </c>
      <c r="I72" s="5">
        <f t="shared" si="32"/>
        <v>44614.77</v>
      </c>
      <c r="J72" s="5">
        <f t="shared" si="33"/>
        <v>50988.31</v>
      </c>
      <c r="K72" s="5">
        <f t="shared" si="34"/>
        <v>53112.83</v>
      </c>
      <c r="L72" s="6"/>
    </row>
    <row r="73" spans="1:12" ht="30" x14ac:dyDescent="0.25">
      <c r="A73" s="22">
        <v>55</v>
      </c>
      <c r="B73" s="29" t="s">
        <v>112</v>
      </c>
      <c r="C73" s="23" t="s">
        <v>113</v>
      </c>
      <c r="D73" s="25">
        <v>2.17</v>
      </c>
      <c r="E73" s="18"/>
      <c r="F73" s="33">
        <v>1</v>
      </c>
      <c r="G73" s="5">
        <f t="shared" si="30"/>
        <v>33461.08</v>
      </c>
      <c r="H73" s="5">
        <f t="shared" si="31"/>
        <v>35320.03</v>
      </c>
      <c r="I73" s="5">
        <f t="shared" si="32"/>
        <v>39037.93</v>
      </c>
      <c r="J73" s="5">
        <f t="shared" si="33"/>
        <v>44614.77</v>
      </c>
      <c r="K73" s="5">
        <f t="shared" si="34"/>
        <v>46473.72</v>
      </c>
      <c r="L73" s="6"/>
    </row>
    <row r="74" spans="1:12" ht="45" customHeight="1" x14ac:dyDescent="0.25">
      <c r="A74" s="22">
        <v>56</v>
      </c>
      <c r="B74" s="29" t="s">
        <v>114</v>
      </c>
      <c r="C74" s="23" t="s">
        <v>386</v>
      </c>
      <c r="D74" s="25">
        <v>2.5499999999999998</v>
      </c>
      <c r="E74" s="18"/>
      <c r="F74" s="33">
        <v>1</v>
      </c>
      <c r="G74" s="5">
        <f t="shared" si="30"/>
        <v>39320.629999999997</v>
      </c>
      <c r="H74" s="5">
        <f t="shared" si="31"/>
        <v>41505.1</v>
      </c>
      <c r="I74" s="5">
        <f t="shared" si="32"/>
        <v>45874.06</v>
      </c>
      <c r="J74" s="5">
        <f t="shared" si="33"/>
        <v>52427.5</v>
      </c>
      <c r="K74" s="5">
        <f t="shared" si="34"/>
        <v>54611.98</v>
      </c>
      <c r="L74" s="6"/>
    </row>
    <row r="75" spans="1:12" ht="46.5" customHeight="1" x14ac:dyDescent="0.25">
      <c r="A75" s="22">
        <v>57</v>
      </c>
      <c r="B75" s="29" t="s">
        <v>115</v>
      </c>
      <c r="C75" s="23" t="s">
        <v>387</v>
      </c>
      <c r="D75" s="25">
        <v>2.44</v>
      </c>
      <c r="E75" s="18"/>
      <c r="F75" s="33">
        <v>1</v>
      </c>
      <c r="G75" s="5">
        <f t="shared" si="30"/>
        <v>37624.44</v>
      </c>
      <c r="H75" s="5">
        <f t="shared" si="31"/>
        <v>39714.69</v>
      </c>
      <c r="I75" s="5">
        <f t="shared" si="32"/>
        <v>43895.18</v>
      </c>
      <c r="J75" s="5">
        <f t="shared" si="33"/>
        <v>50165.919999999998</v>
      </c>
      <c r="K75" s="5">
        <f t="shared" si="34"/>
        <v>52256.17</v>
      </c>
      <c r="L75" s="6"/>
    </row>
    <row r="76" spans="1:12" ht="16.5" customHeight="1" x14ac:dyDescent="0.25">
      <c r="A76" s="22">
        <v>58</v>
      </c>
      <c r="B76" s="29" t="s">
        <v>133</v>
      </c>
      <c r="C76" s="23" t="s">
        <v>134</v>
      </c>
      <c r="D76" s="25">
        <v>0.74</v>
      </c>
      <c r="E76" s="18"/>
      <c r="F76" s="33">
        <v>1</v>
      </c>
      <c r="G76" s="5">
        <f t="shared" si="30"/>
        <v>11410.69</v>
      </c>
      <c r="H76" s="5">
        <f t="shared" si="31"/>
        <v>12044.62</v>
      </c>
      <c r="I76" s="5">
        <f t="shared" si="32"/>
        <v>13312.47</v>
      </c>
      <c r="J76" s="5">
        <f t="shared" si="33"/>
        <v>15214.25</v>
      </c>
      <c r="K76" s="5">
        <f t="shared" si="34"/>
        <v>15848.18</v>
      </c>
      <c r="L76" s="11"/>
    </row>
    <row r="77" spans="1:12" ht="17.25" customHeight="1" x14ac:dyDescent="0.25">
      <c r="A77" s="22">
        <v>59</v>
      </c>
      <c r="B77" s="29" t="s">
        <v>135</v>
      </c>
      <c r="C77" s="23" t="s">
        <v>136</v>
      </c>
      <c r="D77" s="25">
        <v>1.44</v>
      </c>
      <c r="E77" s="18"/>
      <c r="F77" s="33">
        <v>1</v>
      </c>
      <c r="G77" s="5">
        <f t="shared" si="30"/>
        <v>22204.59</v>
      </c>
      <c r="H77" s="5">
        <f t="shared" si="31"/>
        <v>23438.18</v>
      </c>
      <c r="I77" s="5">
        <f t="shared" si="32"/>
        <v>25905.35</v>
      </c>
      <c r="J77" s="5">
        <f t="shared" si="33"/>
        <v>29606.12</v>
      </c>
      <c r="K77" s="5">
        <f t="shared" si="34"/>
        <v>30839.71</v>
      </c>
      <c r="L77" s="11"/>
    </row>
    <row r="78" spans="1:12" x14ac:dyDescent="0.25">
      <c r="A78" s="22">
        <v>60</v>
      </c>
      <c r="B78" s="29" t="s">
        <v>137</v>
      </c>
      <c r="C78" s="23" t="s">
        <v>138</v>
      </c>
      <c r="D78" s="25">
        <v>2.2200000000000002</v>
      </c>
      <c r="E78" s="18"/>
      <c r="F78" s="33">
        <v>1</v>
      </c>
      <c r="G78" s="5">
        <f t="shared" si="30"/>
        <v>34232.07</v>
      </c>
      <c r="H78" s="5">
        <f t="shared" si="31"/>
        <v>36133.86</v>
      </c>
      <c r="I78" s="5">
        <f t="shared" si="32"/>
        <v>39937.42</v>
      </c>
      <c r="J78" s="5">
        <f t="shared" si="33"/>
        <v>45642.76</v>
      </c>
      <c r="K78" s="5">
        <f t="shared" si="34"/>
        <v>47544.55</v>
      </c>
      <c r="L78" s="11"/>
    </row>
    <row r="79" spans="1:12" x14ac:dyDescent="0.25">
      <c r="A79" s="22">
        <v>61</v>
      </c>
      <c r="B79" s="29" t="s">
        <v>139</v>
      </c>
      <c r="C79" s="23" t="s">
        <v>140</v>
      </c>
      <c r="D79" s="25">
        <v>2.93</v>
      </c>
      <c r="E79" s="18"/>
      <c r="F79" s="33">
        <v>1</v>
      </c>
      <c r="G79" s="5">
        <f t="shared" si="30"/>
        <v>45180.17</v>
      </c>
      <c r="H79" s="5">
        <f t="shared" si="31"/>
        <v>47690.18</v>
      </c>
      <c r="I79" s="5">
        <f t="shared" si="32"/>
        <v>52710.2</v>
      </c>
      <c r="J79" s="5">
        <f t="shared" si="33"/>
        <v>60240.23</v>
      </c>
      <c r="K79" s="5">
        <f t="shared" si="34"/>
        <v>62750.239999999998</v>
      </c>
      <c r="L79" s="11"/>
    </row>
    <row r="80" spans="1:12" ht="14.25" customHeight="1" x14ac:dyDescent="0.25">
      <c r="A80" s="22">
        <v>62</v>
      </c>
      <c r="B80" s="29" t="s">
        <v>141</v>
      </c>
      <c r="C80" s="23" t="s">
        <v>142</v>
      </c>
      <c r="D80" s="25">
        <v>3.14</v>
      </c>
      <c r="E80" s="18"/>
      <c r="F80" s="33">
        <v>1</v>
      </c>
      <c r="G80" s="5">
        <f t="shared" si="30"/>
        <v>48418.34</v>
      </c>
      <c r="H80" s="5">
        <f t="shared" si="31"/>
        <v>51108.25</v>
      </c>
      <c r="I80" s="5">
        <f t="shared" si="32"/>
        <v>56488.06</v>
      </c>
      <c r="J80" s="5">
        <f t="shared" si="33"/>
        <v>64557.78</v>
      </c>
      <c r="K80" s="5">
        <f t="shared" si="34"/>
        <v>67247.69</v>
      </c>
      <c r="L80" s="11"/>
    </row>
    <row r="81" spans="1:12" ht="15" customHeight="1" x14ac:dyDescent="0.25">
      <c r="A81" s="22">
        <v>63</v>
      </c>
      <c r="B81" s="29" t="s">
        <v>143</v>
      </c>
      <c r="C81" s="23" t="s">
        <v>144</v>
      </c>
      <c r="D81" s="25">
        <v>3.8</v>
      </c>
      <c r="E81" s="18"/>
      <c r="F81" s="33">
        <v>1</v>
      </c>
      <c r="G81" s="5">
        <f t="shared" si="30"/>
        <v>58595.44</v>
      </c>
      <c r="H81" s="5">
        <f t="shared" si="31"/>
        <v>61850.74</v>
      </c>
      <c r="I81" s="5">
        <f t="shared" si="32"/>
        <v>68361.350000000006</v>
      </c>
      <c r="J81" s="5">
        <f t="shared" si="33"/>
        <v>78127.259999999995</v>
      </c>
      <c r="K81" s="5">
        <f t="shared" si="34"/>
        <v>81382.559999999998</v>
      </c>
      <c r="L81" s="11"/>
    </row>
    <row r="82" spans="1:12" x14ac:dyDescent="0.25">
      <c r="A82" s="22">
        <v>64</v>
      </c>
      <c r="B82" s="29" t="s">
        <v>145</v>
      </c>
      <c r="C82" s="23" t="s">
        <v>146</v>
      </c>
      <c r="D82" s="25">
        <v>4.7</v>
      </c>
      <c r="E82" s="18"/>
      <c r="F82" s="33">
        <v>1</v>
      </c>
      <c r="G82" s="5">
        <f t="shared" si="30"/>
        <v>72473.31</v>
      </c>
      <c r="H82" s="5">
        <f t="shared" si="31"/>
        <v>76499.600000000006</v>
      </c>
      <c r="I82" s="5">
        <f t="shared" si="32"/>
        <v>84552.19</v>
      </c>
      <c r="J82" s="5">
        <f t="shared" si="33"/>
        <v>96631.08</v>
      </c>
      <c r="K82" s="5">
        <f t="shared" si="34"/>
        <v>100657.37</v>
      </c>
      <c r="L82" s="11"/>
    </row>
    <row r="83" spans="1:12" x14ac:dyDescent="0.25">
      <c r="A83" s="22">
        <v>65</v>
      </c>
      <c r="B83" s="29" t="s">
        <v>147</v>
      </c>
      <c r="C83" s="23" t="s">
        <v>148</v>
      </c>
      <c r="D83" s="25">
        <v>26.65</v>
      </c>
      <c r="E83" s="18"/>
      <c r="F83" s="33">
        <v>1</v>
      </c>
      <c r="G83" s="5">
        <f t="shared" si="30"/>
        <v>410939.08</v>
      </c>
      <c r="H83" s="5">
        <f t="shared" si="31"/>
        <v>433769.03</v>
      </c>
      <c r="I83" s="5">
        <f t="shared" si="32"/>
        <v>479428.93</v>
      </c>
      <c r="J83" s="5">
        <f t="shared" si="33"/>
        <v>547918.78</v>
      </c>
      <c r="K83" s="5">
        <f t="shared" si="34"/>
        <v>570748.73</v>
      </c>
      <c r="L83" s="11"/>
    </row>
    <row r="84" spans="1:12" ht="15.75" customHeight="1" x14ac:dyDescent="0.25">
      <c r="A84" s="22">
        <v>66</v>
      </c>
      <c r="B84" s="29" t="s">
        <v>149</v>
      </c>
      <c r="C84" s="23" t="s">
        <v>150</v>
      </c>
      <c r="D84" s="25">
        <v>4.09</v>
      </c>
      <c r="E84" s="18">
        <v>0.78380000000000005</v>
      </c>
      <c r="F84" s="33">
        <v>1</v>
      </c>
      <c r="G84" s="5">
        <f t="shared" ref="G84:G87" si="40">ROUND($C$4*D84*((1-E84)+E84*$G$9*F84*1.14),2)</f>
        <v>62721.68</v>
      </c>
      <c r="H84" s="5">
        <f t="shared" ref="H84:H87" si="41">ROUND($C$4*D84*((1-E84)+E84*$H$9*F84*1.14),2)</f>
        <v>65467.91</v>
      </c>
      <c r="I84" s="5">
        <f t="shared" ref="I84:I87" si="42">ROUND($C$4*D84*((1-E84)+E84*$I$9*F84*1.14),2)</f>
        <v>70960.36</v>
      </c>
      <c r="J84" s="5">
        <f t="shared" ref="J84:J87" si="43">ROUND($C$4*D84*((1-E84)+E84*$J$9*F84*1.14),2)</f>
        <v>79199.039999999994</v>
      </c>
      <c r="K84" s="5">
        <f t="shared" ref="K84:K87" si="44">ROUND($C$4*D84*((1-E84)+E84*$K$9*F84*1.14),2)</f>
        <v>81945.27</v>
      </c>
      <c r="L84" s="11"/>
    </row>
    <row r="85" spans="1:12" ht="13.5" customHeight="1" x14ac:dyDescent="0.25">
      <c r="A85" s="22">
        <v>67</v>
      </c>
      <c r="B85" s="29" t="s">
        <v>151</v>
      </c>
      <c r="C85" s="23" t="s">
        <v>152</v>
      </c>
      <c r="D85" s="25">
        <v>4.96</v>
      </c>
      <c r="E85" s="18">
        <v>0.82640000000000002</v>
      </c>
      <c r="F85" s="33">
        <v>1</v>
      </c>
      <c r="G85" s="5">
        <f t="shared" si="40"/>
        <v>76146.03</v>
      </c>
      <c r="H85" s="5">
        <f t="shared" si="41"/>
        <v>79657.42</v>
      </c>
      <c r="I85" s="5">
        <f t="shared" si="42"/>
        <v>86680.21</v>
      </c>
      <c r="J85" s="5">
        <f t="shared" si="43"/>
        <v>97214.399999999994</v>
      </c>
      <c r="K85" s="5">
        <f t="shared" si="44"/>
        <v>100725.8</v>
      </c>
      <c r="L85" s="11"/>
    </row>
    <row r="86" spans="1:12" ht="15.75" customHeight="1" x14ac:dyDescent="0.25">
      <c r="A86" s="22">
        <v>68</v>
      </c>
      <c r="B86" s="29" t="s">
        <v>153</v>
      </c>
      <c r="C86" s="23" t="s">
        <v>154</v>
      </c>
      <c r="D86" s="25">
        <v>13.27</v>
      </c>
      <c r="E86" s="18">
        <v>0.31859999999999999</v>
      </c>
      <c r="F86" s="33">
        <v>1</v>
      </c>
      <c r="G86" s="5">
        <f t="shared" si="40"/>
        <v>201088.21</v>
      </c>
      <c r="H86" s="5">
        <f t="shared" si="41"/>
        <v>204710.01</v>
      </c>
      <c r="I86" s="5">
        <f t="shared" si="42"/>
        <v>211953.61</v>
      </c>
      <c r="J86" s="5">
        <f t="shared" si="43"/>
        <v>222819.01</v>
      </c>
      <c r="K86" s="5">
        <f t="shared" si="44"/>
        <v>226440.81</v>
      </c>
      <c r="L86" s="11"/>
    </row>
    <row r="87" spans="1:12" ht="16.5" customHeight="1" x14ac:dyDescent="0.25">
      <c r="A87" s="22">
        <v>69</v>
      </c>
      <c r="B87" s="29" t="s">
        <v>155</v>
      </c>
      <c r="C87" s="23" t="s">
        <v>156</v>
      </c>
      <c r="D87" s="25">
        <v>25.33</v>
      </c>
      <c r="E87" s="18">
        <v>0.16689999999999999</v>
      </c>
      <c r="F87" s="33">
        <v>1</v>
      </c>
      <c r="G87" s="5">
        <f t="shared" si="40"/>
        <v>382339.06</v>
      </c>
      <c r="H87" s="5">
        <f t="shared" si="41"/>
        <v>385960.65</v>
      </c>
      <c r="I87" s="5">
        <f t="shared" si="42"/>
        <v>393203.83</v>
      </c>
      <c r="J87" s="5">
        <f t="shared" si="43"/>
        <v>404068.6</v>
      </c>
      <c r="K87" s="5">
        <f t="shared" si="44"/>
        <v>407690.19</v>
      </c>
      <c r="L87" s="11"/>
    </row>
    <row r="88" spans="1:12" ht="30" x14ac:dyDescent="0.25">
      <c r="A88" s="22">
        <v>70</v>
      </c>
      <c r="B88" s="29" t="s">
        <v>157</v>
      </c>
      <c r="C88" s="23" t="s">
        <v>158</v>
      </c>
      <c r="D88" s="25">
        <v>0.21</v>
      </c>
      <c r="E88" s="18"/>
      <c r="F88" s="33">
        <v>1</v>
      </c>
      <c r="G88" s="5">
        <f t="shared" ref="G88:G91" si="45">ROUND($C$3*D88*G$9*F88,2)</f>
        <v>3238.17</v>
      </c>
      <c r="H88" s="5">
        <f t="shared" ref="H88:H91" si="46">ROUND($C$3*D88*H$9*F88,2)</f>
        <v>3418.07</v>
      </c>
      <c r="I88" s="5">
        <f t="shared" ref="I88:I91" si="47">ROUND($C$3*D88*I$9*F88,2)</f>
        <v>3777.86</v>
      </c>
      <c r="J88" s="5">
        <f t="shared" ref="J88:J91" si="48">ROUND($C$3*D88*J$9*F88,2)</f>
        <v>4317.5600000000004</v>
      </c>
      <c r="K88" s="5">
        <f t="shared" ref="K88:K91" si="49">ROUND($C$3*D88*K$9*F88,2)</f>
        <v>4497.46</v>
      </c>
      <c r="L88" s="11"/>
    </row>
    <row r="89" spans="1:12" ht="29.25" customHeight="1" x14ac:dyDescent="0.25">
      <c r="A89" s="22">
        <v>71</v>
      </c>
      <c r="B89" s="29" t="s">
        <v>159</v>
      </c>
      <c r="C89" s="23" t="s">
        <v>160</v>
      </c>
      <c r="D89" s="25">
        <v>0.94</v>
      </c>
      <c r="E89" s="18"/>
      <c r="F89" s="33">
        <v>1</v>
      </c>
      <c r="G89" s="5">
        <f t="shared" si="45"/>
        <v>14494.66</v>
      </c>
      <c r="H89" s="5">
        <f t="shared" si="46"/>
        <v>15299.92</v>
      </c>
      <c r="I89" s="5">
        <f t="shared" si="47"/>
        <v>16910.439999999999</v>
      </c>
      <c r="J89" s="5">
        <f t="shared" si="48"/>
        <v>19326.22</v>
      </c>
      <c r="K89" s="5">
        <f t="shared" si="49"/>
        <v>20131.47</v>
      </c>
      <c r="L89" s="11"/>
    </row>
    <row r="90" spans="1:12" ht="30" x14ac:dyDescent="0.25">
      <c r="A90" s="22">
        <v>72</v>
      </c>
      <c r="B90" s="29" t="s">
        <v>161</v>
      </c>
      <c r="C90" s="23" t="s">
        <v>162</v>
      </c>
      <c r="D90" s="25">
        <v>2.29</v>
      </c>
      <c r="E90" s="18"/>
      <c r="F90" s="33">
        <v>1</v>
      </c>
      <c r="G90" s="5">
        <f t="shared" si="45"/>
        <v>35311.46</v>
      </c>
      <c r="H90" s="5">
        <f t="shared" si="46"/>
        <v>37273.21</v>
      </c>
      <c r="I90" s="5">
        <f t="shared" si="47"/>
        <v>41196.71</v>
      </c>
      <c r="J90" s="5">
        <f t="shared" si="48"/>
        <v>47081.95</v>
      </c>
      <c r="K90" s="5">
        <f t="shared" si="49"/>
        <v>49043.7</v>
      </c>
      <c r="L90" s="11"/>
    </row>
    <row r="91" spans="1:12" ht="27.75" customHeight="1" x14ac:dyDescent="0.25">
      <c r="A91" s="22">
        <v>73</v>
      </c>
      <c r="B91" s="29" t="s">
        <v>163</v>
      </c>
      <c r="C91" s="23" t="s">
        <v>164</v>
      </c>
      <c r="D91" s="25">
        <v>4.22</v>
      </c>
      <c r="E91" s="18"/>
      <c r="F91" s="33">
        <v>1</v>
      </c>
      <c r="G91" s="5">
        <f t="shared" si="45"/>
        <v>65071.78</v>
      </c>
      <c r="H91" s="5">
        <f t="shared" si="46"/>
        <v>68686.880000000005</v>
      </c>
      <c r="I91" s="5">
        <f t="shared" si="47"/>
        <v>75917.08</v>
      </c>
      <c r="J91" s="5">
        <f t="shared" si="48"/>
        <v>86762.37</v>
      </c>
      <c r="K91" s="5">
        <f t="shared" si="49"/>
        <v>90377.47</v>
      </c>
      <c r="L91" s="11"/>
    </row>
    <row r="92" spans="1:12" ht="30.75" customHeight="1" x14ac:dyDescent="0.25">
      <c r="A92" s="22">
        <v>74</v>
      </c>
      <c r="B92" s="29" t="s">
        <v>165</v>
      </c>
      <c r="C92" s="23" t="s">
        <v>166</v>
      </c>
      <c r="D92" s="25">
        <v>0.37</v>
      </c>
      <c r="E92" s="18">
        <v>0.621</v>
      </c>
      <c r="F92" s="33">
        <v>1</v>
      </c>
      <c r="G92" s="5">
        <f t="shared" ref="G92:G103" si="50">ROUND($C$4*D92*((1-E92)+E92*$G$9*F92*1.14),2)</f>
        <v>5650.55</v>
      </c>
      <c r="H92" s="5">
        <f t="shared" ref="H92:H103" si="51">ROUND($C$4*D92*((1-E92)+E92*$H$9*F92*1.14),2)</f>
        <v>5847.39</v>
      </c>
      <c r="I92" s="5">
        <f t="shared" ref="I92:I103" si="52">ROUND($C$4*D92*((1-E92)+E92*$I$9*F92*1.14),2)</f>
        <v>6241.05</v>
      </c>
      <c r="J92" s="5">
        <f t="shared" ref="J92:J103" si="53">ROUND($C$4*D92*((1-E92)+E92*$J$9*F92*1.14),2)</f>
        <v>6831.56</v>
      </c>
      <c r="K92" s="5">
        <f t="shared" ref="K92:K103" si="54">ROUND($C$4*D92*((1-E92)+E92*$K$9*F92*1.14),2)</f>
        <v>7028.39</v>
      </c>
      <c r="L92" s="11"/>
    </row>
    <row r="93" spans="1:12" ht="30" x14ac:dyDescent="0.25">
      <c r="A93" s="22">
        <v>75</v>
      </c>
      <c r="B93" s="29" t="s">
        <v>167</v>
      </c>
      <c r="C93" s="23" t="s">
        <v>168</v>
      </c>
      <c r="D93" s="25">
        <v>1.64</v>
      </c>
      <c r="E93" s="18">
        <v>0.621</v>
      </c>
      <c r="F93" s="33">
        <v>1</v>
      </c>
      <c r="G93" s="5">
        <f t="shared" si="50"/>
        <v>25045.69</v>
      </c>
      <c r="H93" s="5">
        <f t="shared" si="51"/>
        <v>25918.14</v>
      </c>
      <c r="I93" s="5">
        <f t="shared" si="52"/>
        <v>27663.05</v>
      </c>
      <c r="J93" s="5">
        <f t="shared" si="53"/>
        <v>30280.42</v>
      </c>
      <c r="K93" s="5">
        <f t="shared" si="54"/>
        <v>31152.87</v>
      </c>
      <c r="L93" s="6"/>
    </row>
    <row r="94" spans="1:12" ht="30" x14ac:dyDescent="0.25">
      <c r="A94" s="22">
        <v>76</v>
      </c>
      <c r="B94" s="29" t="s">
        <v>169</v>
      </c>
      <c r="C94" s="23" t="s">
        <v>170</v>
      </c>
      <c r="D94" s="25">
        <v>3.67</v>
      </c>
      <c r="E94" s="18">
        <v>0.621</v>
      </c>
      <c r="F94" s="33">
        <v>1</v>
      </c>
      <c r="G94" s="5">
        <f t="shared" si="50"/>
        <v>56047.360000000001</v>
      </c>
      <c r="H94" s="5">
        <f t="shared" si="51"/>
        <v>57999.74</v>
      </c>
      <c r="I94" s="5">
        <f t="shared" si="52"/>
        <v>61904.51</v>
      </c>
      <c r="J94" s="5">
        <f t="shared" si="53"/>
        <v>67761.67</v>
      </c>
      <c r="K94" s="5">
        <f t="shared" si="54"/>
        <v>69714.05</v>
      </c>
      <c r="L94" s="6"/>
    </row>
    <row r="95" spans="1:12" ht="30" x14ac:dyDescent="0.25">
      <c r="A95" s="22">
        <v>77</v>
      </c>
      <c r="B95" s="29" t="s">
        <v>171</v>
      </c>
      <c r="C95" s="23" t="s">
        <v>172</v>
      </c>
      <c r="D95" s="25">
        <v>6.58</v>
      </c>
      <c r="E95" s="18">
        <v>0.621</v>
      </c>
      <c r="F95" s="33">
        <v>1</v>
      </c>
      <c r="G95" s="5">
        <f t="shared" si="50"/>
        <v>100488.18</v>
      </c>
      <c r="H95" s="5">
        <f t="shared" si="51"/>
        <v>103988.64</v>
      </c>
      <c r="I95" s="5">
        <f t="shared" si="52"/>
        <v>110989.56</v>
      </c>
      <c r="J95" s="5">
        <f t="shared" si="53"/>
        <v>121490.95</v>
      </c>
      <c r="K95" s="5">
        <f t="shared" si="54"/>
        <v>124991.41</v>
      </c>
      <c r="L95" s="6"/>
    </row>
    <row r="96" spans="1:12" ht="31.5" customHeight="1" x14ac:dyDescent="0.25">
      <c r="A96" s="22">
        <v>78</v>
      </c>
      <c r="B96" s="29" t="s">
        <v>173</v>
      </c>
      <c r="C96" s="23" t="s">
        <v>174</v>
      </c>
      <c r="D96" s="25">
        <v>4.04</v>
      </c>
      <c r="E96" s="18">
        <v>6.0199999999999997E-2</v>
      </c>
      <c r="F96" s="33">
        <v>1</v>
      </c>
      <c r="G96" s="5">
        <f t="shared" si="50"/>
        <v>60812.6</v>
      </c>
      <c r="H96" s="5">
        <f t="shared" si="51"/>
        <v>61020.95</v>
      </c>
      <c r="I96" s="5">
        <f t="shared" si="52"/>
        <v>61437.64</v>
      </c>
      <c r="J96" s="5">
        <f t="shared" si="53"/>
        <v>62062.68</v>
      </c>
      <c r="K96" s="5">
        <f t="shared" si="54"/>
        <v>62271.02</v>
      </c>
      <c r="L96" s="6"/>
    </row>
    <row r="97" spans="1:12" ht="33" customHeight="1" x14ac:dyDescent="0.25">
      <c r="A97" s="22">
        <v>79</v>
      </c>
      <c r="B97" s="29" t="s">
        <v>175</v>
      </c>
      <c r="C97" s="23" t="s">
        <v>176</v>
      </c>
      <c r="D97" s="25">
        <v>5.28</v>
      </c>
      <c r="E97" s="18">
        <v>0.19120000000000001</v>
      </c>
      <c r="F97" s="33">
        <v>1</v>
      </c>
      <c r="G97" s="5">
        <f t="shared" si="50"/>
        <v>79748.13</v>
      </c>
      <c r="H97" s="5">
        <f t="shared" si="51"/>
        <v>80612.960000000006</v>
      </c>
      <c r="I97" s="5">
        <f t="shared" si="52"/>
        <v>82342.61</v>
      </c>
      <c r="J97" s="5">
        <f t="shared" si="53"/>
        <v>84937.1</v>
      </c>
      <c r="K97" s="5">
        <f t="shared" si="54"/>
        <v>85801.93</v>
      </c>
      <c r="L97" s="6"/>
    </row>
    <row r="98" spans="1:12" ht="30" customHeight="1" x14ac:dyDescent="0.25">
      <c r="A98" s="22">
        <v>80</v>
      </c>
      <c r="B98" s="29" t="s">
        <v>177</v>
      </c>
      <c r="C98" s="23" t="s">
        <v>178</v>
      </c>
      <c r="D98" s="25">
        <v>7.46</v>
      </c>
      <c r="E98" s="18">
        <v>0.31709999999999999</v>
      </c>
      <c r="F98" s="33">
        <v>1</v>
      </c>
      <c r="G98" s="5">
        <f t="shared" si="50"/>
        <v>113041.45</v>
      </c>
      <c r="H98" s="5">
        <f t="shared" si="51"/>
        <v>115067.93</v>
      </c>
      <c r="I98" s="5">
        <f t="shared" si="52"/>
        <v>119120.89</v>
      </c>
      <c r="J98" s="5">
        <f t="shared" si="53"/>
        <v>125200.34</v>
      </c>
      <c r="K98" s="5">
        <f t="shared" si="54"/>
        <v>127226.83</v>
      </c>
      <c r="L98" s="6"/>
    </row>
    <row r="99" spans="1:12" ht="30.75" customHeight="1" x14ac:dyDescent="0.25">
      <c r="A99" s="22">
        <v>81</v>
      </c>
      <c r="B99" s="29" t="s">
        <v>179</v>
      </c>
      <c r="C99" s="23" t="s">
        <v>180</v>
      </c>
      <c r="D99" s="25">
        <v>11</v>
      </c>
      <c r="E99" s="18">
        <v>0.41489999999999999</v>
      </c>
      <c r="F99" s="33">
        <v>1</v>
      </c>
      <c r="G99" s="5">
        <f t="shared" si="50"/>
        <v>167103.47</v>
      </c>
      <c r="H99" s="5">
        <f t="shared" si="51"/>
        <v>171013.18</v>
      </c>
      <c r="I99" s="5">
        <f t="shared" si="52"/>
        <v>178832.59</v>
      </c>
      <c r="J99" s="5">
        <f t="shared" si="53"/>
        <v>190561.7</v>
      </c>
      <c r="K99" s="5">
        <f t="shared" si="54"/>
        <v>194471.41</v>
      </c>
      <c r="L99" s="6"/>
    </row>
    <row r="100" spans="1:12" ht="29.25" customHeight="1" x14ac:dyDescent="0.25">
      <c r="A100" s="22">
        <v>82</v>
      </c>
      <c r="B100" s="29" t="s">
        <v>181</v>
      </c>
      <c r="C100" s="23" t="s">
        <v>182</v>
      </c>
      <c r="D100" s="25">
        <v>30.73</v>
      </c>
      <c r="E100" s="18">
        <v>6.4999999999999997E-3</v>
      </c>
      <c r="F100" s="33">
        <v>1</v>
      </c>
      <c r="G100" s="5">
        <f t="shared" si="50"/>
        <v>461922.29</v>
      </c>
      <c r="H100" s="5">
        <f t="shared" si="51"/>
        <v>462093.41</v>
      </c>
      <c r="I100" s="5">
        <f t="shared" si="52"/>
        <v>462435.63</v>
      </c>
      <c r="J100" s="5">
        <f t="shared" si="53"/>
        <v>462948.97</v>
      </c>
      <c r="K100" s="5">
        <f t="shared" si="54"/>
        <v>463120.09</v>
      </c>
      <c r="L100" s="6"/>
    </row>
    <row r="101" spans="1:12" ht="27.75" customHeight="1" x14ac:dyDescent="0.25">
      <c r="A101" s="22">
        <v>83</v>
      </c>
      <c r="B101" s="29" t="s">
        <v>183</v>
      </c>
      <c r="C101" s="23" t="s">
        <v>184</v>
      </c>
      <c r="D101" s="25">
        <v>31.73</v>
      </c>
      <c r="E101" s="18">
        <v>2.5899999999999999E-2</v>
      </c>
      <c r="F101" s="33">
        <v>1</v>
      </c>
      <c r="G101" s="5">
        <f t="shared" si="50"/>
        <v>477194.47</v>
      </c>
      <c r="H101" s="5">
        <f t="shared" si="51"/>
        <v>477898.48</v>
      </c>
      <c r="I101" s="5">
        <f t="shared" si="52"/>
        <v>479306.49</v>
      </c>
      <c r="J101" s="5">
        <f t="shared" si="53"/>
        <v>481418.52</v>
      </c>
      <c r="K101" s="5">
        <f t="shared" si="54"/>
        <v>482122.53</v>
      </c>
      <c r="L101" s="11"/>
    </row>
    <row r="102" spans="1:12" ht="29.25" customHeight="1" x14ac:dyDescent="0.25">
      <c r="A102" s="22">
        <v>84</v>
      </c>
      <c r="B102" s="29" t="s">
        <v>185</v>
      </c>
      <c r="C102" s="23" t="s">
        <v>186</v>
      </c>
      <c r="D102" s="25">
        <v>34.5</v>
      </c>
      <c r="E102" s="18">
        <v>7.3499999999999996E-2</v>
      </c>
      <c r="F102" s="33">
        <v>1</v>
      </c>
      <c r="G102" s="5">
        <f t="shared" si="50"/>
        <v>519494.81</v>
      </c>
      <c r="H102" s="5">
        <f t="shared" si="51"/>
        <v>521667.08</v>
      </c>
      <c r="I102" s="5">
        <f t="shared" si="52"/>
        <v>526011.63</v>
      </c>
      <c r="J102" s="5">
        <f t="shared" si="53"/>
        <v>532528.43999999994</v>
      </c>
      <c r="K102" s="5">
        <f t="shared" si="54"/>
        <v>534700.72</v>
      </c>
      <c r="L102" s="11"/>
    </row>
    <row r="103" spans="1:12" ht="30.75" customHeight="1" x14ac:dyDescent="0.25">
      <c r="A103" s="22">
        <v>85</v>
      </c>
      <c r="B103" s="29" t="s">
        <v>187</v>
      </c>
      <c r="C103" s="23" t="s">
        <v>188</v>
      </c>
      <c r="D103" s="25">
        <v>36.479999999999997</v>
      </c>
      <c r="E103" s="18">
        <v>0.1033</v>
      </c>
      <c r="F103" s="33">
        <v>1</v>
      </c>
      <c r="G103" s="5">
        <f t="shared" si="50"/>
        <v>549734.09</v>
      </c>
      <c r="H103" s="5">
        <f t="shared" si="51"/>
        <v>552962.31000000006</v>
      </c>
      <c r="I103" s="5">
        <f t="shared" si="52"/>
        <v>559418.75</v>
      </c>
      <c r="J103" s="5">
        <f t="shared" si="53"/>
        <v>569103.4</v>
      </c>
      <c r="K103" s="5">
        <f t="shared" si="54"/>
        <v>572331.62</v>
      </c>
      <c r="L103" s="11"/>
    </row>
    <row r="104" spans="1:12" x14ac:dyDescent="0.25">
      <c r="A104" s="22">
        <v>86</v>
      </c>
      <c r="B104" s="29" t="s">
        <v>189</v>
      </c>
      <c r="C104" s="23" t="s">
        <v>190</v>
      </c>
      <c r="D104" s="25">
        <v>2.62</v>
      </c>
      <c r="E104" s="18"/>
      <c r="F104" s="33">
        <v>1</v>
      </c>
      <c r="G104" s="5">
        <f t="shared" ref="G104" si="55">ROUND($C$3*D104*G$9*F104,2)</f>
        <v>40400.01</v>
      </c>
      <c r="H104" s="5">
        <f t="shared" ref="H104" si="56">ROUND($C$3*D104*H$9*F104,2)</f>
        <v>42644.46</v>
      </c>
      <c r="I104" s="5">
        <f t="shared" ref="I104" si="57">ROUND($C$3*D104*I$9*F104,2)</f>
        <v>47133.35</v>
      </c>
      <c r="J104" s="5">
        <f t="shared" ref="J104" si="58">ROUND($C$3*D104*J$9*F104,2)</f>
        <v>53866.69</v>
      </c>
      <c r="K104" s="5">
        <f t="shared" ref="K104" si="59">ROUND($C$3*D104*K$9*F104,2)</f>
        <v>56111.13</v>
      </c>
      <c r="L104" s="11"/>
    </row>
    <row r="105" spans="1:12" ht="28.5" customHeight="1" x14ac:dyDescent="0.25">
      <c r="A105" s="22">
        <v>87</v>
      </c>
      <c r="B105" s="29" t="s">
        <v>388</v>
      </c>
      <c r="C105" s="23" t="s">
        <v>116</v>
      </c>
      <c r="D105" s="25">
        <v>0.39</v>
      </c>
      <c r="E105" s="18">
        <v>0.28920000000000001</v>
      </c>
      <c r="F105" s="33">
        <v>1</v>
      </c>
      <c r="G105" s="5">
        <f t="shared" ref="G105:G123" si="60">ROUND($C$4*D105*((1-E105)+E105*$G$9*F105*1.14),2)</f>
        <v>5905.42</v>
      </c>
      <c r="H105" s="5">
        <f t="shared" ref="H105:H123" si="61">ROUND($C$4*D105*((1-E105)+E105*$H$9*F105*1.14),2)</f>
        <v>6002.04</v>
      </c>
      <c r="I105" s="5">
        <f t="shared" ref="I105:I123" si="62">ROUND($C$4*D105*((1-E105)+E105*$I$9*F105*1.14),2)</f>
        <v>6195.28</v>
      </c>
      <c r="J105" s="5">
        <f t="shared" ref="J105:J123" si="63">ROUND($C$4*D105*((1-E105)+E105*$J$9*F105*1.14),2)</f>
        <v>6485.15</v>
      </c>
      <c r="K105" s="5">
        <f t="shared" ref="K105:K123" si="64">ROUND($C$4*D105*((1-E105)+E105*$K$9*F105*1.14),2)</f>
        <v>6581.77</v>
      </c>
      <c r="L105" s="6"/>
    </row>
    <row r="106" spans="1:12" ht="31.5" customHeight="1" x14ac:dyDescent="0.25">
      <c r="A106" s="22">
        <v>88</v>
      </c>
      <c r="B106" s="29" t="s">
        <v>389</v>
      </c>
      <c r="C106" s="23" t="s">
        <v>117</v>
      </c>
      <c r="D106" s="25">
        <v>1.06</v>
      </c>
      <c r="E106" s="18">
        <v>0.13189999999999999</v>
      </c>
      <c r="F106" s="33">
        <v>1</v>
      </c>
      <c r="G106" s="5">
        <f t="shared" si="60"/>
        <v>15985.48</v>
      </c>
      <c r="H106" s="5">
        <f t="shared" si="61"/>
        <v>16105.25</v>
      </c>
      <c r="I106" s="5">
        <f t="shared" si="62"/>
        <v>16344.8</v>
      </c>
      <c r="J106" s="5">
        <f t="shared" si="63"/>
        <v>16704.12</v>
      </c>
      <c r="K106" s="5">
        <f t="shared" si="64"/>
        <v>16823.89</v>
      </c>
      <c r="L106" s="6"/>
    </row>
    <row r="107" spans="1:12" ht="32.25" customHeight="1" x14ac:dyDescent="0.25">
      <c r="A107" s="22">
        <v>89</v>
      </c>
      <c r="B107" s="29" t="s">
        <v>390</v>
      </c>
      <c r="C107" s="23" t="s">
        <v>118</v>
      </c>
      <c r="D107" s="25">
        <v>1.64</v>
      </c>
      <c r="E107" s="18">
        <v>0.14849999999999999</v>
      </c>
      <c r="F107" s="33">
        <v>1</v>
      </c>
      <c r="G107" s="5">
        <f t="shared" si="60"/>
        <v>24742.89</v>
      </c>
      <c r="H107" s="5">
        <f t="shared" si="61"/>
        <v>24951.52</v>
      </c>
      <c r="I107" s="5">
        <f t="shared" si="62"/>
        <v>25368.78</v>
      </c>
      <c r="J107" s="5">
        <f t="shared" si="63"/>
        <v>25994.67</v>
      </c>
      <c r="K107" s="5">
        <f t="shared" si="64"/>
        <v>26203.3</v>
      </c>
      <c r="L107" s="6"/>
    </row>
    <row r="108" spans="1:12" ht="30" customHeight="1" x14ac:dyDescent="0.25">
      <c r="A108" s="22">
        <v>90</v>
      </c>
      <c r="B108" s="29" t="s">
        <v>391</v>
      </c>
      <c r="C108" s="23" t="s">
        <v>119</v>
      </c>
      <c r="D108" s="25">
        <v>2.33</v>
      </c>
      <c r="E108" s="18">
        <v>0.28770000000000001</v>
      </c>
      <c r="F108" s="33">
        <v>1</v>
      </c>
      <c r="G108" s="5">
        <f t="shared" si="60"/>
        <v>35279.74</v>
      </c>
      <c r="H108" s="5">
        <f t="shared" si="61"/>
        <v>35854</v>
      </c>
      <c r="I108" s="5">
        <f t="shared" si="62"/>
        <v>37002.5</v>
      </c>
      <c r="J108" s="5">
        <f t="shared" si="63"/>
        <v>38725.26</v>
      </c>
      <c r="K108" s="5">
        <f t="shared" si="64"/>
        <v>39299.519999999997</v>
      </c>
      <c r="L108" s="6"/>
    </row>
    <row r="109" spans="1:12" ht="33" customHeight="1" x14ac:dyDescent="0.25">
      <c r="A109" s="22">
        <v>91</v>
      </c>
      <c r="B109" s="29" t="s">
        <v>392</v>
      </c>
      <c r="C109" s="23" t="s">
        <v>120</v>
      </c>
      <c r="D109" s="25">
        <v>3.51</v>
      </c>
      <c r="E109" s="18">
        <v>0.13389999999999999</v>
      </c>
      <c r="F109" s="33">
        <v>1</v>
      </c>
      <c r="G109" s="5">
        <f t="shared" si="60"/>
        <v>52935.79</v>
      </c>
      <c r="H109" s="5">
        <f t="shared" si="61"/>
        <v>53338.41</v>
      </c>
      <c r="I109" s="5">
        <f t="shared" si="62"/>
        <v>54143.65</v>
      </c>
      <c r="J109" s="5">
        <f t="shared" si="63"/>
        <v>55351.51</v>
      </c>
      <c r="K109" s="5">
        <f t="shared" si="64"/>
        <v>55754.13</v>
      </c>
      <c r="L109" s="6"/>
    </row>
    <row r="110" spans="1:12" ht="32.25" customHeight="1" x14ac:dyDescent="0.25">
      <c r="A110" s="22">
        <v>92</v>
      </c>
      <c r="B110" s="29" t="s">
        <v>393</v>
      </c>
      <c r="C110" s="23" t="s">
        <v>121</v>
      </c>
      <c r="D110" s="25">
        <v>4.91</v>
      </c>
      <c r="E110" s="18">
        <v>4.8800000000000003E-2</v>
      </c>
      <c r="F110" s="33">
        <v>1</v>
      </c>
      <c r="G110" s="5">
        <f t="shared" si="60"/>
        <v>73886.509999999995</v>
      </c>
      <c r="H110" s="5">
        <f t="shared" si="61"/>
        <v>74091.77</v>
      </c>
      <c r="I110" s="5">
        <f t="shared" si="62"/>
        <v>74502.3</v>
      </c>
      <c r="J110" s="5">
        <f t="shared" si="63"/>
        <v>75118.080000000002</v>
      </c>
      <c r="K110" s="5">
        <f t="shared" si="64"/>
        <v>75323.350000000006</v>
      </c>
      <c r="L110" s="6"/>
    </row>
    <row r="111" spans="1:12" ht="31.5" customHeight="1" x14ac:dyDescent="0.25">
      <c r="A111" s="22">
        <v>93</v>
      </c>
      <c r="B111" s="29" t="s">
        <v>394</v>
      </c>
      <c r="C111" s="23" t="s">
        <v>122</v>
      </c>
      <c r="D111" s="25">
        <v>6.01</v>
      </c>
      <c r="E111" s="18">
        <v>0.15229999999999999</v>
      </c>
      <c r="F111" s="33">
        <v>1</v>
      </c>
      <c r="G111" s="5">
        <f t="shared" si="60"/>
        <v>90682.559999999998</v>
      </c>
      <c r="H111" s="5">
        <f t="shared" si="61"/>
        <v>91466.68</v>
      </c>
      <c r="I111" s="5">
        <f t="shared" si="62"/>
        <v>93034.92</v>
      </c>
      <c r="J111" s="5">
        <f t="shared" si="63"/>
        <v>95387.28</v>
      </c>
      <c r="K111" s="5">
        <f t="shared" si="64"/>
        <v>96171.4</v>
      </c>
      <c r="L111" s="6"/>
    </row>
    <row r="112" spans="1:12" ht="29.25" customHeight="1" x14ac:dyDescent="0.25">
      <c r="A112" s="22">
        <v>94</v>
      </c>
      <c r="B112" s="29" t="s">
        <v>395</v>
      </c>
      <c r="C112" s="23" t="s">
        <v>123</v>
      </c>
      <c r="D112" s="25">
        <v>7.09</v>
      </c>
      <c r="E112" s="18">
        <v>0.15060000000000001</v>
      </c>
      <c r="F112" s="33">
        <v>1</v>
      </c>
      <c r="G112" s="5">
        <f t="shared" si="60"/>
        <v>106973.55</v>
      </c>
      <c r="H112" s="5">
        <f t="shared" si="61"/>
        <v>107888.25</v>
      </c>
      <c r="I112" s="5">
        <f t="shared" si="62"/>
        <v>109717.65</v>
      </c>
      <c r="J112" s="5">
        <f t="shared" si="63"/>
        <v>112461.75999999999</v>
      </c>
      <c r="K112" s="5">
        <f t="shared" si="64"/>
        <v>113376.46</v>
      </c>
      <c r="L112" s="6"/>
    </row>
    <row r="113" spans="1:12" ht="15" customHeight="1" x14ac:dyDescent="0.25">
      <c r="A113" s="22">
        <v>95</v>
      </c>
      <c r="B113" s="29" t="s">
        <v>396</v>
      </c>
      <c r="C113" s="23" t="s">
        <v>124</v>
      </c>
      <c r="D113" s="25">
        <v>8.07</v>
      </c>
      <c r="E113" s="18">
        <v>0.1414</v>
      </c>
      <c r="F113" s="33">
        <v>1</v>
      </c>
      <c r="G113" s="5">
        <f t="shared" si="60"/>
        <v>121730.73</v>
      </c>
      <c r="H113" s="5">
        <f t="shared" si="61"/>
        <v>122708.26</v>
      </c>
      <c r="I113" s="5">
        <f t="shared" si="62"/>
        <v>124663.32</v>
      </c>
      <c r="J113" s="5">
        <f t="shared" si="63"/>
        <v>127595.92</v>
      </c>
      <c r="K113" s="5">
        <f t="shared" si="64"/>
        <v>128573.45</v>
      </c>
      <c r="L113" s="11"/>
    </row>
    <row r="114" spans="1:12" ht="15.75" customHeight="1" x14ac:dyDescent="0.25">
      <c r="A114" s="22">
        <v>96</v>
      </c>
      <c r="B114" s="29" t="s">
        <v>397</v>
      </c>
      <c r="C114" s="23" t="s">
        <v>125</v>
      </c>
      <c r="D114" s="25">
        <v>9.2200000000000006</v>
      </c>
      <c r="E114" s="18">
        <v>0.23120000000000002</v>
      </c>
      <c r="F114" s="33">
        <v>1</v>
      </c>
      <c r="G114" s="5">
        <f t="shared" si="60"/>
        <v>139401.26</v>
      </c>
      <c r="H114" s="5">
        <f t="shared" si="61"/>
        <v>141227.37</v>
      </c>
      <c r="I114" s="5">
        <f t="shared" si="62"/>
        <v>144879.59</v>
      </c>
      <c r="J114" s="5">
        <f t="shared" si="63"/>
        <v>150357.91</v>
      </c>
      <c r="K114" s="5">
        <f t="shared" si="64"/>
        <v>152184.01999999999</v>
      </c>
      <c r="L114" s="11"/>
    </row>
    <row r="115" spans="1:12" ht="31.5" customHeight="1" x14ac:dyDescent="0.25">
      <c r="A115" s="22">
        <v>97</v>
      </c>
      <c r="B115" s="29" t="s">
        <v>398</v>
      </c>
      <c r="C115" s="23" t="s">
        <v>126</v>
      </c>
      <c r="D115" s="25">
        <v>10.83</v>
      </c>
      <c r="E115" s="18">
        <v>0.20530000000000001</v>
      </c>
      <c r="F115" s="33">
        <v>1</v>
      </c>
      <c r="G115" s="5">
        <f t="shared" si="60"/>
        <v>163633.96</v>
      </c>
      <c r="H115" s="5">
        <f t="shared" si="61"/>
        <v>165538.65</v>
      </c>
      <c r="I115" s="5">
        <f t="shared" si="62"/>
        <v>169348.04</v>
      </c>
      <c r="J115" s="5">
        <f t="shared" si="63"/>
        <v>175062.13</v>
      </c>
      <c r="K115" s="5">
        <f t="shared" si="64"/>
        <v>176966.82</v>
      </c>
      <c r="L115" s="11"/>
    </row>
    <row r="116" spans="1:12" ht="27" customHeight="1" x14ac:dyDescent="0.25">
      <c r="A116" s="22">
        <v>98</v>
      </c>
      <c r="B116" s="29" t="s">
        <v>399</v>
      </c>
      <c r="C116" s="23" t="s">
        <v>127</v>
      </c>
      <c r="D116" s="25">
        <v>13.25</v>
      </c>
      <c r="E116" s="18">
        <v>4.1099999999999998E-2</v>
      </c>
      <c r="F116" s="33">
        <v>1</v>
      </c>
      <c r="G116" s="5">
        <f t="shared" si="60"/>
        <v>199348.37</v>
      </c>
      <c r="H116" s="5">
        <f t="shared" si="61"/>
        <v>199814.89</v>
      </c>
      <c r="I116" s="5">
        <f t="shared" si="62"/>
        <v>200747.92</v>
      </c>
      <c r="J116" s="5">
        <f t="shared" si="63"/>
        <v>202147.46</v>
      </c>
      <c r="K116" s="5">
        <f t="shared" si="64"/>
        <v>202613.98</v>
      </c>
      <c r="L116" s="11"/>
    </row>
    <row r="117" spans="1:12" ht="28.5" customHeight="1" x14ac:dyDescent="0.25">
      <c r="A117" s="22">
        <v>99</v>
      </c>
      <c r="B117" s="29" t="s">
        <v>400</v>
      </c>
      <c r="C117" s="23" t="s">
        <v>128</v>
      </c>
      <c r="D117" s="25">
        <v>15.43</v>
      </c>
      <c r="E117" s="18">
        <v>9.8400000000000001E-2</v>
      </c>
      <c r="F117" s="33">
        <v>1</v>
      </c>
      <c r="G117" s="5">
        <f t="shared" si="60"/>
        <v>232492.3</v>
      </c>
      <c r="H117" s="5">
        <f t="shared" si="61"/>
        <v>233792.98</v>
      </c>
      <c r="I117" s="5">
        <f t="shared" si="62"/>
        <v>236394.33</v>
      </c>
      <c r="J117" s="5">
        <f t="shared" si="63"/>
        <v>240296.35</v>
      </c>
      <c r="K117" s="5">
        <f t="shared" si="64"/>
        <v>241597.03</v>
      </c>
      <c r="L117" s="11"/>
    </row>
    <row r="118" spans="1:12" ht="29.25" customHeight="1" x14ac:dyDescent="0.25">
      <c r="A118" s="22">
        <v>100</v>
      </c>
      <c r="B118" s="29" t="s">
        <v>401</v>
      </c>
      <c r="C118" s="23" t="s">
        <v>129</v>
      </c>
      <c r="D118" s="25">
        <v>19.97</v>
      </c>
      <c r="E118" s="18">
        <v>7.2900000000000006E-2</v>
      </c>
      <c r="F118" s="33">
        <v>1</v>
      </c>
      <c r="G118" s="5">
        <f t="shared" si="60"/>
        <v>300700</v>
      </c>
      <c r="H118" s="5">
        <f t="shared" si="61"/>
        <v>301947.13</v>
      </c>
      <c r="I118" s="5">
        <f t="shared" si="62"/>
        <v>304441.40000000002</v>
      </c>
      <c r="J118" s="5">
        <f t="shared" si="63"/>
        <v>308182.8</v>
      </c>
      <c r="K118" s="5">
        <f t="shared" si="64"/>
        <v>309429.94</v>
      </c>
      <c r="L118" s="11"/>
    </row>
    <row r="119" spans="1:12" ht="30" customHeight="1" x14ac:dyDescent="0.25">
      <c r="A119" s="22">
        <v>101</v>
      </c>
      <c r="B119" s="29" t="s">
        <v>402</v>
      </c>
      <c r="C119" s="23" t="s">
        <v>130</v>
      </c>
      <c r="D119" s="25">
        <v>24.82</v>
      </c>
      <c r="E119" s="18">
        <v>3.4799999999999998E-2</v>
      </c>
      <c r="F119" s="33">
        <v>1</v>
      </c>
      <c r="G119" s="5">
        <f t="shared" si="60"/>
        <v>373359.77</v>
      </c>
      <c r="H119" s="5">
        <f t="shared" si="61"/>
        <v>374099.7</v>
      </c>
      <c r="I119" s="5">
        <f t="shared" si="62"/>
        <v>375579.55</v>
      </c>
      <c r="J119" s="5">
        <f t="shared" si="63"/>
        <v>377799.33</v>
      </c>
      <c r="K119" s="5">
        <f t="shared" si="64"/>
        <v>378539.26</v>
      </c>
      <c r="L119" s="11"/>
    </row>
    <row r="120" spans="1:12" ht="29.25" customHeight="1" x14ac:dyDescent="0.25">
      <c r="A120" s="22">
        <v>102</v>
      </c>
      <c r="B120" s="29" t="s">
        <v>403</v>
      </c>
      <c r="C120" s="23" t="s">
        <v>131</v>
      </c>
      <c r="D120" s="25">
        <v>30.78</v>
      </c>
      <c r="E120" s="18">
        <v>5.6399999999999999E-2</v>
      </c>
      <c r="F120" s="33">
        <v>1</v>
      </c>
      <c r="G120" s="5">
        <f t="shared" si="60"/>
        <v>463274.05</v>
      </c>
      <c r="H120" s="5">
        <f t="shared" si="61"/>
        <v>464761.2</v>
      </c>
      <c r="I120" s="5">
        <f t="shared" si="62"/>
        <v>467735.51</v>
      </c>
      <c r="J120" s="5">
        <f t="shared" si="63"/>
        <v>472196.96</v>
      </c>
      <c r="K120" s="5">
        <f t="shared" si="64"/>
        <v>473684.12</v>
      </c>
      <c r="L120" s="11"/>
    </row>
    <row r="121" spans="1:12" ht="30" x14ac:dyDescent="0.25">
      <c r="A121" s="22">
        <v>103</v>
      </c>
      <c r="B121" s="29" t="s">
        <v>404</v>
      </c>
      <c r="C121" s="23" t="s">
        <v>132</v>
      </c>
      <c r="D121" s="25">
        <v>34.42</v>
      </c>
      <c r="E121" s="18">
        <v>6.6100000000000006E-2</v>
      </c>
      <c r="F121" s="33">
        <v>1</v>
      </c>
      <c r="G121" s="5">
        <f t="shared" si="60"/>
        <v>518190.66</v>
      </c>
      <c r="H121" s="5">
        <f t="shared" si="61"/>
        <v>520139.69</v>
      </c>
      <c r="I121" s="5">
        <f t="shared" si="62"/>
        <v>524037.77</v>
      </c>
      <c r="J121" s="5">
        <f t="shared" si="63"/>
        <v>529884.88</v>
      </c>
      <c r="K121" s="5">
        <f t="shared" si="64"/>
        <v>531833.92000000004</v>
      </c>
      <c r="L121" s="6"/>
    </row>
    <row r="122" spans="1:12" ht="27.75" customHeight="1" x14ac:dyDescent="0.25">
      <c r="A122" s="22">
        <v>104</v>
      </c>
      <c r="B122" s="29" t="s">
        <v>405</v>
      </c>
      <c r="C122" s="23" t="s">
        <v>406</v>
      </c>
      <c r="D122" s="25">
        <v>45.47</v>
      </c>
      <c r="E122" s="18">
        <v>2.2000000000000001E-3</v>
      </c>
      <c r="F122" s="33">
        <v>1</v>
      </c>
      <c r="G122" s="5">
        <f t="shared" si="60"/>
        <v>683412.27</v>
      </c>
      <c r="H122" s="5">
        <f t="shared" si="61"/>
        <v>683497.96</v>
      </c>
      <c r="I122" s="5">
        <f t="shared" si="62"/>
        <v>683669.35</v>
      </c>
      <c r="J122" s="5">
        <f t="shared" si="63"/>
        <v>683926.44</v>
      </c>
      <c r="K122" s="5">
        <f t="shared" si="64"/>
        <v>684012.13</v>
      </c>
      <c r="L122" s="6"/>
    </row>
    <row r="123" spans="1:12" ht="32.25" customHeight="1" x14ac:dyDescent="0.25">
      <c r="A123" s="22">
        <v>105</v>
      </c>
      <c r="B123" s="29" t="s">
        <v>407</v>
      </c>
      <c r="C123" s="23" t="s">
        <v>408</v>
      </c>
      <c r="D123" s="25">
        <v>61.22</v>
      </c>
      <c r="E123" s="18">
        <v>3.5999999999999999E-3</v>
      </c>
      <c r="F123" s="33">
        <v>1</v>
      </c>
      <c r="G123" s="5">
        <f t="shared" si="60"/>
        <v>920167.62</v>
      </c>
      <c r="H123" s="5">
        <f t="shared" si="61"/>
        <v>920356.42</v>
      </c>
      <c r="I123" s="5">
        <f t="shared" si="62"/>
        <v>920734.02</v>
      </c>
      <c r="J123" s="5">
        <f t="shared" si="63"/>
        <v>921300.43</v>
      </c>
      <c r="K123" s="5">
        <f t="shared" si="64"/>
        <v>921489.23</v>
      </c>
      <c r="L123" s="6"/>
    </row>
    <row r="124" spans="1:12" x14ac:dyDescent="0.25">
      <c r="A124" s="22">
        <v>106</v>
      </c>
      <c r="B124" s="29" t="s">
        <v>191</v>
      </c>
      <c r="C124" s="23" t="s">
        <v>192</v>
      </c>
      <c r="D124" s="25">
        <v>0.74</v>
      </c>
      <c r="E124" s="18"/>
      <c r="F124" s="33">
        <v>1</v>
      </c>
      <c r="G124" s="5">
        <f t="shared" ref="G124:G128" si="65">ROUND($C$3*D124*G$9*F124,2)</f>
        <v>11410.69</v>
      </c>
      <c r="H124" s="5">
        <f t="shared" ref="H124:H128" si="66">ROUND($C$3*D124*H$9*F124,2)</f>
        <v>12044.62</v>
      </c>
      <c r="I124" s="5">
        <f t="shared" ref="I124:I128" si="67">ROUND($C$3*D124*I$9*F124,2)</f>
        <v>13312.47</v>
      </c>
      <c r="J124" s="5">
        <f t="shared" ref="J124:J128" si="68">ROUND($C$3*D124*J$9*F124,2)</f>
        <v>15214.25</v>
      </c>
      <c r="K124" s="5">
        <f t="shared" ref="K124:K128" si="69">ROUND($C$3*D124*K$9*F124,2)</f>
        <v>15848.18</v>
      </c>
      <c r="L124" s="6"/>
    </row>
    <row r="125" spans="1:12" ht="30" x14ac:dyDescent="0.25">
      <c r="A125" s="22">
        <v>107</v>
      </c>
      <c r="B125" s="29" t="s">
        <v>193</v>
      </c>
      <c r="C125" s="23" t="s">
        <v>194</v>
      </c>
      <c r="D125" s="25">
        <v>1.1200000000000001</v>
      </c>
      <c r="E125" s="18"/>
      <c r="F125" s="33">
        <v>1</v>
      </c>
      <c r="G125" s="5">
        <f t="shared" si="65"/>
        <v>17270.240000000002</v>
      </c>
      <c r="H125" s="5">
        <f t="shared" si="66"/>
        <v>18229.689999999999</v>
      </c>
      <c r="I125" s="5">
        <f t="shared" si="67"/>
        <v>20148.61</v>
      </c>
      <c r="J125" s="5">
        <f t="shared" si="68"/>
        <v>23026.98</v>
      </c>
      <c r="K125" s="5">
        <f t="shared" si="69"/>
        <v>23986.44</v>
      </c>
      <c r="L125" s="6"/>
    </row>
    <row r="126" spans="1:12" ht="30" x14ac:dyDescent="0.25">
      <c r="A126" s="22">
        <v>108</v>
      </c>
      <c r="B126" s="29" t="s">
        <v>195</v>
      </c>
      <c r="C126" s="23" t="s">
        <v>196</v>
      </c>
      <c r="D126" s="25">
        <v>1.66</v>
      </c>
      <c r="E126" s="18"/>
      <c r="F126" s="33">
        <v>1</v>
      </c>
      <c r="G126" s="5">
        <f t="shared" si="65"/>
        <v>25596.959999999999</v>
      </c>
      <c r="H126" s="5">
        <f t="shared" si="66"/>
        <v>27019.01</v>
      </c>
      <c r="I126" s="5">
        <f t="shared" si="67"/>
        <v>29863.119999999999</v>
      </c>
      <c r="J126" s="5">
        <f t="shared" si="68"/>
        <v>34129.269999999997</v>
      </c>
      <c r="K126" s="5">
        <f t="shared" si="69"/>
        <v>35551.33</v>
      </c>
      <c r="L126" s="6"/>
    </row>
    <row r="127" spans="1:12" ht="30" x14ac:dyDescent="0.25">
      <c r="A127" s="22">
        <v>109</v>
      </c>
      <c r="B127" s="29" t="s">
        <v>197</v>
      </c>
      <c r="C127" s="23" t="s">
        <v>198</v>
      </c>
      <c r="D127" s="25">
        <v>2</v>
      </c>
      <c r="E127" s="18"/>
      <c r="F127" s="33">
        <v>1</v>
      </c>
      <c r="G127" s="5">
        <f t="shared" si="65"/>
        <v>30839.71</v>
      </c>
      <c r="H127" s="5">
        <f t="shared" si="66"/>
        <v>32553.02</v>
      </c>
      <c r="I127" s="5">
        <f t="shared" si="67"/>
        <v>35979.660000000003</v>
      </c>
      <c r="J127" s="5">
        <f t="shared" si="68"/>
        <v>41119.61</v>
      </c>
      <c r="K127" s="5">
        <f t="shared" si="69"/>
        <v>42832.93</v>
      </c>
      <c r="L127" s="6"/>
    </row>
    <row r="128" spans="1:12" ht="30" x14ac:dyDescent="0.25">
      <c r="A128" s="22">
        <v>110</v>
      </c>
      <c r="B128" s="29" t="s">
        <v>199</v>
      </c>
      <c r="C128" s="23" t="s">
        <v>200</v>
      </c>
      <c r="D128" s="25">
        <v>2.46</v>
      </c>
      <c r="E128" s="18"/>
      <c r="F128" s="33">
        <v>1</v>
      </c>
      <c r="G128" s="5">
        <f t="shared" si="65"/>
        <v>37932.839999999997</v>
      </c>
      <c r="H128" s="5">
        <f t="shared" si="66"/>
        <v>40040.22</v>
      </c>
      <c r="I128" s="5">
        <f t="shared" si="67"/>
        <v>44254.98</v>
      </c>
      <c r="J128" s="5">
        <f t="shared" si="68"/>
        <v>50577.120000000003</v>
      </c>
      <c r="K128" s="5">
        <f t="shared" si="69"/>
        <v>52684.5</v>
      </c>
      <c r="L128" s="6"/>
    </row>
    <row r="129" spans="1:12" x14ac:dyDescent="0.25">
      <c r="A129" s="22">
        <v>111</v>
      </c>
      <c r="B129" s="29" t="s">
        <v>201</v>
      </c>
      <c r="C129" s="23" t="s">
        <v>202</v>
      </c>
      <c r="D129" s="25">
        <v>51.86</v>
      </c>
      <c r="E129" s="18">
        <v>2.3E-3</v>
      </c>
      <c r="F129" s="33">
        <v>1</v>
      </c>
      <c r="G129" s="5">
        <f>ROUND($C$4*D129*((1-E129)+E129*$G$9*F129*1.14),2)</f>
        <v>779455.73</v>
      </c>
      <c r="H129" s="5">
        <f>ROUND($C$4*D129*((1-E129)+E129*$H$9*F129*1.14),2)</f>
        <v>779557.92</v>
      </c>
      <c r="I129" s="5">
        <f>ROUND($C$4*D129*((1-E129)+E129*$I$9*F129*1.14),2)</f>
        <v>779762.28</v>
      </c>
      <c r="J129" s="5">
        <f>ROUND($C$4*D129*((1-E129)+E129*$J$9*F129*1.14),2)</f>
        <v>780068.82</v>
      </c>
      <c r="K129" s="5">
        <f>ROUND($C$4*D129*((1-E129)+E129*$K$9*F129*1.14),2)</f>
        <v>780171</v>
      </c>
      <c r="L129" s="11"/>
    </row>
    <row r="130" spans="1:12" x14ac:dyDescent="0.25">
      <c r="A130" s="22">
        <v>112</v>
      </c>
      <c r="B130" s="29" t="s">
        <v>203</v>
      </c>
      <c r="C130" s="23" t="s">
        <v>204</v>
      </c>
      <c r="D130" s="25">
        <v>0.39</v>
      </c>
      <c r="E130" s="18"/>
      <c r="F130" s="33">
        <v>1</v>
      </c>
      <c r="G130" s="5">
        <f t="shared" ref="G130:G135" si="70">ROUND($C$3*D130*G$9*F130,2)</f>
        <v>6013.74</v>
      </c>
      <c r="H130" s="5">
        <f t="shared" ref="H130:H135" si="71">ROUND($C$3*D130*H$9*F130,2)</f>
        <v>6347.84</v>
      </c>
      <c r="I130" s="5">
        <f t="shared" ref="I130:I135" si="72">ROUND($C$3*D130*I$9*F130,2)</f>
        <v>7016.03</v>
      </c>
      <c r="J130" s="5">
        <f t="shared" ref="J130:J135" si="73">ROUND($C$3*D130*J$9*F130,2)</f>
        <v>8018.32</v>
      </c>
      <c r="K130" s="5">
        <f t="shared" ref="K130:K135" si="74">ROUND($C$3*D130*K$9*F130,2)</f>
        <v>8352.42</v>
      </c>
      <c r="L130" s="11"/>
    </row>
    <row r="131" spans="1:12" x14ac:dyDescent="0.25">
      <c r="A131" s="22">
        <v>113</v>
      </c>
      <c r="B131" s="29" t="s">
        <v>205</v>
      </c>
      <c r="C131" s="23" t="s">
        <v>206</v>
      </c>
      <c r="D131" s="25">
        <v>0.67</v>
      </c>
      <c r="E131" s="18"/>
      <c r="F131" s="33">
        <v>0.8</v>
      </c>
      <c r="G131" s="5">
        <f t="shared" si="70"/>
        <v>8265.0400000000009</v>
      </c>
      <c r="H131" s="5">
        <f t="shared" si="71"/>
        <v>8724.2099999999991</v>
      </c>
      <c r="I131" s="5">
        <f t="shared" si="72"/>
        <v>9642.5499999999993</v>
      </c>
      <c r="J131" s="5">
        <f t="shared" si="73"/>
        <v>11020.05</v>
      </c>
      <c r="K131" s="5">
        <f t="shared" si="74"/>
        <v>11479.22</v>
      </c>
      <c r="L131" s="11"/>
    </row>
    <row r="132" spans="1:12" x14ac:dyDescent="0.25">
      <c r="A132" s="22">
        <v>114</v>
      </c>
      <c r="B132" s="29" t="s">
        <v>207</v>
      </c>
      <c r="C132" s="23" t="s">
        <v>208</v>
      </c>
      <c r="D132" s="25">
        <v>1.0900000000000001</v>
      </c>
      <c r="E132" s="18"/>
      <c r="F132" s="33">
        <v>0.8</v>
      </c>
      <c r="G132" s="5">
        <f t="shared" si="70"/>
        <v>13446.11</v>
      </c>
      <c r="H132" s="5">
        <f t="shared" si="71"/>
        <v>14193.12</v>
      </c>
      <c r="I132" s="5">
        <f t="shared" si="72"/>
        <v>15687.13</v>
      </c>
      <c r="J132" s="5">
        <f t="shared" si="73"/>
        <v>17928.150000000001</v>
      </c>
      <c r="K132" s="5">
        <f t="shared" si="74"/>
        <v>18675.16</v>
      </c>
      <c r="L132" s="11"/>
    </row>
    <row r="133" spans="1:12" x14ac:dyDescent="0.25">
      <c r="A133" s="22">
        <v>115</v>
      </c>
      <c r="B133" s="29" t="s">
        <v>209</v>
      </c>
      <c r="C133" s="23" t="s">
        <v>210</v>
      </c>
      <c r="D133" s="25">
        <v>1.62</v>
      </c>
      <c r="E133" s="18"/>
      <c r="F133" s="33">
        <v>0.8</v>
      </c>
      <c r="G133" s="5">
        <f t="shared" si="70"/>
        <v>19984.13</v>
      </c>
      <c r="H133" s="5">
        <f t="shared" si="71"/>
        <v>21094.36</v>
      </c>
      <c r="I133" s="5">
        <f t="shared" si="72"/>
        <v>23314.82</v>
      </c>
      <c r="J133" s="5">
        <f t="shared" si="73"/>
        <v>26645.51</v>
      </c>
      <c r="K133" s="5">
        <f t="shared" si="74"/>
        <v>27755.74</v>
      </c>
      <c r="L133" s="11"/>
    </row>
    <row r="134" spans="1:12" x14ac:dyDescent="0.25">
      <c r="A134" s="22">
        <v>116</v>
      </c>
      <c r="B134" s="29" t="s">
        <v>211</v>
      </c>
      <c r="C134" s="23" t="s">
        <v>212</v>
      </c>
      <c r="D134" s="25">
        <v>2.0099999999999998</v>
      </c>
      <c r="E134" s="18"/>
      <c r="F134" s="33">
        <v>0.8</v>
      </c>
      <c r="G134" s="5">
        <f t="shared" si="70"/>
        <v>24795.119999999999</v>
      </c>
      <c r="H134" s="5">
        <f t="shared" si="71"/>
        <v>26172.63</v>
      </c>
      <c r="I134" s="5">
        <f t="shared" si="72"/>
        <v>28927.64</v>
      </c>
      <c r="J134" s="5">
        <f t="shared" si="73"/>
        <v>33060.160000000003</v>
      </c>
      <c r="K134" s="5">
        <f t="shared" si="74"/>
        <v>34437.67</v>
      </c>
      <c r="L134" s="6"/>
    </row>
    <row r="135" spans="1:12" x14ac:dyDescent="0.25">
      <c r="A135" s="22">
        <v>117</v>
      </c>
      <c r="B135" s="29" t="s">
        <v>213</v>
      </c>
      <c r="C135" s="23" t="s">
        <v>214</v>
      </c>
      <c r="D135" s="25">
        <v>3.5</v>
      </c>
      <c r="E135" s="18"/>
      <c r="F135" s="33">
        <v>1</v>
      </c>
      <c r="G135" s="5">
        <f t="shared" si="70"/>
        <v>53969.49</v>
      </c>
      <c r="H135" s="5">
        <f t="shared" si="71"/>
        <v>56967.79</v>
      </c>
      <c r="I135" s="5">
        <f t="shared" si="72"/>
        <v>62964.4</v>
      </c>
      <c r="J135" s="5">
        <f t="shared" si="73"/>
        <v>71959.31</v>
      </c>
      <c r="K135" s="5">
        <f t="shared" si="74"/>
        <v>74957.62</v>
      </c>
      <c r="L135" s="6"/>
    </row>
    <row r="136" spans="1:12" ht="17.25" customHeight="1" x14ac:dyDescent="0.25">
      <c r="A136" s="22">
        <v>118</v>
      </c>
      <c r="B136" s="29" t="s">
        <v>409</v>
      </c>
      <c r="C136" s="23" t="s">
        <v>410</v>
      </c>
      <c r="D136" s="25">
        <v>2.04</v>
      </c>
      <c r="E136" s="18">
        <v>0.1032</v>
      </c>
      <c r="F136" s="33">
        <v>1</v>
      </c>
      <c r="G136" s="5">
        <f>ROUND($C$4*D136*((1-E136)+E136*$G$9*F136*1.14),2)</f>
        <v>30741.63</v>
      </c>
      <c r="H136" s="5">
        <f>ROUND($C$4*D136*((1-E136)+E136*$H$9*F136*1.14),2)</f>
        <v>30921.98</v>
      </c>
      <c r="I136" s="5">
        <f>ROUND($C$4*D136*((1-E136)+E136*$I$9*F136*1.14),2)</f>
        <v>31282.68</v>
      </c>
      <c r="J136" s="5">
        <f>ROUND($C$4*D136*((1-E136)+E136*$J$9*F136*1.14),2)</f>
        <v>31823.73</v>
      </c>
      <c r="K136" s="5">
        <f>ROUND($C$4*D136*((1-E136)+E136*$K$9*F136*1.14),2)</f>
        <v>32004.080000000002</v>
      </c>
      <c r="L136" s="6"/>
    </row>
    <row r="137" spans="1:12" ht="15.75" customHeight="1" x14ac:dyDescent="0.25">
      <c r="A137" s="22">
        <v>119</v>
      </c>
      <c r="B137" s="29" t="s">
        <v>215</v>
      </c>
      <c r="C137" s="23" t="s">
        <v>216</v>
      </c>
      <c r="D137" s="25">
        <v>2.31</v>
      </c>
      <c r="E137" s="18"/>
      <c r="F137" s="33">
        <v>1</v>
      </c>
      <c r="G137" s="5">
        <f t="shared" ref="G137:G180" si="75">ROUND($C$3*D137*G$9*F137,2)</f>
        <v>35619.86</v>
      </c>
      <c r="H137" s="5">
        <f t="shared" ref="H137:H180" si="76">ROUND($C$3*D137*H$9*F137,2)</f>
        <v>37598.74</v>
      </c>
      <c r="I137" s="5">
        <f t="shared" ref="I137:I180" si="77">ROUND($C$3*D137*I$9*F137,2)</f>
        <v>41556.5</v>
      </c>
      <c r="J137" s="5">
        <f t="shared" ref="J137:J180" si="78">ROUND($C$3*D137*J$9*F137,2)</f>
        <v>47493.15</v>
      </c>
      <c r="K137" s="5">
        <f t="shared" ref="K137:K180" si="79">ROUND($C$3*D137*K$9*F137,2)</f>
        <v>49472.03</v>
      </c>
      <c r="L137" s="6"/>
    </row>
    <row r="138" spans="1:12" x14ac:dyDescent="0.25">
      <c r="A138" s="22">
        <v>120</v>
      </c>
      <c r="B138" s="29" t="s">
        <v>217</v>
      </c>
      <c r="C138" s="23" t="s">
        <v>218</v>
      </c>
      <c r="D138" s="25">
        <v>0.89</v>
      </c>
      <c r="E138" s="18"/>
      <c r="F138" s="33">
        <v>1</v>
      </c>
      <c r="G138" s="5">
        <f t="shared" si="75"/>
        <v>13723.67</v>
      </c>
      <c r="H138" s="5">
        <f t="shared" si="76"/>
        <v>14486.1</v>
      </c>
      <c r="I138" s="5">
        <f t="shared" si="77"/>
        <v>16010.95</v>
      </c>
      <c r="J138" s="5">
        <f t="shared" si="78"/>
        <v>18298.23</v>
      </c>
      <c r="K138" s="5">
        <f t="shared" si="79"/>
        <v>19060.650000000001</v>
      </c>
      <c r="L138" s="6"/>
    </row>
    <row r="139" spans="1:12" x14ac:dyDescent="0.25">
      <c r="A139" s="22">
        <v>121</v>
      </c>
      <c r="B139" s="29" t="s">
        <v>219</v>
      </c>
      <c r="C139" s="23" t="s">
        <v>220</v>
      </c>
      <c r="D139" s="25">
        <v>0.9</v>
      </c>
      <c r="E139" s="18"/>
      <c r="F139" s="33">
        <v>1</v>
      </c>
      <c r="G139" s="5">
        <f t="shared" si="75"/>
        <v>13877.87</v>
      </c>
      <c r="H139" s="5">
        <f t="shared" si="76"/>
        <v>14648.86</v>
      </c>
      <c r="I139" s="5">
        <f t="shared" si="77"/>
        <v>16190.85</v>
      </c>
      <c r="J139" s="5">
        <f t="shared" si="78"/>
        <v>18503.82</v>
      </c>
      <c r="K139" s="5">
        <f t="shared" si="79"/>
        <v>19274.82</v>
      </c>
      <c r="L139" s="6"/>
    </row>
    <row r="140" spans="1:12" ht="14.25" customHeight="1" x14ac:dyDescent="0.25">
      <c r="A140" s="22">
        <v>122</v>
      </c>
      <c r="B140" s="29" t="s">
        <v>221</v>
      </c>
      <c r="C140" s="23" t="s">
        <v>222</v>
      </c>
      <c r="D140" s="25">
        <v>1.46</v>
      </c>
      <c r="E140" s="18"/>
      <c r="F140" s="33">
        <v>1</v>
      </c>
      <c r="G140" s="5">
        <f t="shared" si="75"/>
        <v>22512.99</v>
      </c>
      <c r="H140" s="5">
        <f t="shared" si="76"/>
        <v>23763.71</v>
      </c>
      <c r="I140" s="5">
        <f t="shared" si="77"/>
        <v>26265.15</v>
      </c>
      <c r="J140" s="5">
        <f t="shared" si="78"/>
        <v>30017.31</v>
      </c>
      <c r="K140" s="5">
        <f t="shared" si="79"/>
        <v>31268.04</v>
      </c>
      <c r="L140" s="6"/>
    </row>
    <row r="141" spans="1:12" ht="15.75" customHeight="1" x14ac:dyDescent="0.25">
      <c r="A141" s="22">
        <v>123</v>
      </c>
      <c r="B141" s="29" t="s">
        <v>223</v>
      </c>
      <c r="C141" s="23" t="s">
        <v>224</v>
      </c>
      <c r="D141" s="25">
        <v>1.84</v>
      </c>
      <c r="E141" s="18"/>
      <c r="F141" s="33">
        <v>1</v>
      </c>
      <c r="G141" s="5">
        <f t="shared" si="75"/>
        <v>28372.53</v>
      </c>
      <c r="H141" s="5">
        <f t="shared" si="76"/>
        <v>29948.78</v>
      </c>
      <c r="I141" s="5">
        <f t="shared" si="77"/>
        <v>33101.279999999999</v>
      </c>
      <c r="J141" s="5">
        <f t="shared" si="78"/>
        <v>37830.04</v>
      </c>
      <c r="K141" s="5">
        <f t="shared" si="79"/>
        <v>39406.29</v>
      </c>
      <c r="L141" s="6"/>
    </row>
    <row r="142" spans="1:12" x14ac:dyDescent="0.25">
      <c r="A142" s="22">
        <v>124</v>
      </c>
      <c r="B142" s="29" t="s">
        <v>225</v>
      </c>
      <c r="C142" s="23" t="s">
        <v>226</v>
      </c>
      <c r="D142" s="25">
        <v>2.1800000000000002</v>
      </c>
      <c r="E142" s="18"/>
      <c r="F142" s="33">
        <v>1</v>
      </c>
      <c r="G142" s="5">
        <f t="shared" si="75"/>
        <v>33615.279999999999</v>
      </c>
      <c r="H142" s="5">
        <f t="shared" si="76"/>
        <v>35482.800000000003</v>
      </c>
      <c r="I142" s="5">
        <f t="shared" si="77"/>
        <v>39217.83</v>
      </c>
      <c r="J142" s="5">
        <f t="shared" si="78"/>
        <v>44820.37</v>
      </c>
      <c r="K142" s="5">
        <f t="shared" si="79"/>
        <v>46687.89</v>
      </c>
      <c r="L142" s="6"/>
    </row>
    <row r="143" spans="1:12" x14ac:dyDescent="0.25">
      <c r="A143" s="22">
        <v>125</v>
      </c>
      <c r="B143" s="29" t="s">
        <v>227</v>
      </c>
      <c r="C143" s="23" t="s">
        <v>228</v>
      </c>
      <c r="D143" s="25">
        <v>4.3099999999999996</v>
      </c>
      <c r="E143" s="18"/>
      <c r="F143" s="33">
        <v>1</v>
      </c>
      <c r="G143" s="5">
        <f t="shared" si="75"/>
        <v>66459.570000000007</v>
      </c>
      <c r="H143" s="5">
        <f t="shared" si="76"/>
        <v>70151.759999999995</v>
      </c>
      <c r="I143" s="5">
        <f t="shared" si="77"/>
        <v>77536.160000000003</v>
      </c>
      <c r="J143" s="5">
        <f t="shared" si="78"/>
        <v>88612.76</v>
      </c>
      <c r="K143" s="5">
        <f t="shared" si="79"/>
        <v>92304.95</v>
      </c>
      <c r="L143" s="6"/>
    </row>
    <row r="144" spans="1:12" ht="30" x14ac:dyDescent="0.25">
      <c r="A144" s="22">
        <v>126</v>
      </c>
      <c r="B144" s="29" t="s">
        <v>229</v>
      </c>
      <c r="C144" s="23" t="s">
        <v>230</v>
      </c>
      <c r="D144" s="25">
        <v>0.98</v>
      </c>
      <c r="E144" s="18"/>
      <c r="F144" s="33">
        <v>1</v>
      </c>
      <c r="G144" s="5">
        <f t="shared" si="75"/>
        <v>15111.46</v>
      </c>
      <c r="H144" s="5">
        <f t="shared" si="76"/>
        <v>15950.98</v>
      </c>
      <c r="I144" s="5">
        <f t="shared" si="77"/>
        <v>17630.03</v>
      </c>
      <c r="J144" s="5">
        <f t="shared" si="78"/>
        <v>20148.61</v>
      </c>
      <c r="K144" s="5">
        <f t="shared" si="79"/>
        <v>20988.13</v>
      </c>
      <c r="L144" s="6"/>
    </row>
    <row r="145" spans="1:12" x14ac:dyDescent="0.25">
      <c r="A145" s="22">
        <v>127</v>
      </c>
      <c r="B145" s="29" t="s">
        <v>231</v>
      </c>
      <c r="C145" s="23" t="s">
        <v>232</v>
      </c>
      <c r="D145" s="25">
        <v>0.74</v>
      </c>
      <c r="E145" s="18"/>
      <c r="F145" s="33">
        <v>1</v>
      </c>
      <c r="G145" s="5">
        <f t="shared" si="75"/>
        <v>11410.69</v>
      </c>
      <c r="H145" s="5">
        <f t="shared" si="76"/>
        <v>12044.62</v>
      </c>
      <c r="I145" s="5">
        <f t="shared" si="77"/>
        <v>13312.47</v>
      </c>
      <c r="J145" s="5">
        <f t="shared" si="78"/>
        <v>15214.25</v>
      </c>
      <c r="K145" s="5">
        <f t="shared" si="79"/>
        <v>15848.18</v>
      </c>
      <c r="L145" s="6"/>
    </row>
    <row r="146" spans="1:12" ht="13.5" customHeight="1" x14ac:dyDescent="0.25">
      <c r="A146" s="22">
        <v>128</v>
      </c>
      <c r="B146" s="29" t="s">
        <v>233</v>
      </c>
      <c r="C146" s="23" t="s">
        <v>234</v>
      </c>
      <c r="D146" s="25">
        <v>1.32</v>
      </c>
      <c r="E146" s="18"/>
      <c r="F146" s="33">
        <v>1</v>
      </c>
      <c r="G146" s="5">
        <f t="shared" si="75"/>
        <v>20354.21</v>
      </c>
      <c r="H146" s="5">
        <f t="shared" si="76"/>
        <v>21485</v>
      </c>
      <c r="I146" s="5">
        <f t="shared" si="77"/>
        <v>23746.57</v>
      </c>
      <c r="J146" s="5">
        <f t="shared" si="78"/>
        <v>27138.94</v>
      </c>
      <c r="K146" s="5">
        <f t="shared" si="79"/>
        <v>28269.73</v>
      </c>
      <c r="L146" s="6"/>
    </row>
    <row r="147" spans="1:12" ht="14.25" customHeight="1" x14ac:dyDescent="0.25">
      <c r="A147" s="22">
        <v>129</v>
      </c>
      <c r="B147" s="29" t="s">
        <v>235</v>
      </c>
      <c r="C147" s="23" t="s">
        <v>236</v>
      </c>
      <c r="D147" s="25">
        <v>1.44</v>
      </c>
      <c r="E147" s="18"/>
      <c r="F147" s="33">
        <v>1</v>
      </c>
      <c r="G147" s="5">
        <f t="shared" si="75"/>
        <v>22204.59</v>
      </c>
      <c r="H147" s="5">
        <f t="shared" si="76"/>
        <v>23438.18</v>
      </c>
      <c r="I147" s="5">
        <f t="shared" si="77"/>
        <v>25905.35</v>
      </c>
      <c r="J147" s="5">
        <f t="shared" si="78"/>
        <v>29606.12</v>
      </c>
      <c r="K147" s="5">
        <f t="shared" si="79"/>
        <v>30839.71</v>
      </c>
      <c r="L147" s="6"/>
    </row>
    <row r="148" spans="1:12" ht="14.25" customHeight="1" x14ac:dyDescent="0.25">
      <c r="A148" s="22">
        <v>130</v>
      </c>
      <c r="B148" s="29" t="s">
        <v>237</v>
      </c>
      <c r="C148" s="23" t="s">
        <v>238</v>
      </c>
      <c r="D148" s="25">
        <v>1.69</v>
      </c>
      <c r="E148" s="18"/>
      <c r="F148" s="33">
        <v>1</v>
      </c>
      <c r="G148" s="5">
        <f t="shared" si="75"/>
        <v>26059.55</v>
      </c>
      <c r="H148" s="5">
        <f t="shared" si="76"/>
        <v>27507.3</v>
      </c>
      <c r="I148" s="5">
        <f t="shared" si="77"/>
        <v>30402.81</v>
      </c>
      <c r="J148" s="5">
        <f t="shared" si="78"/>
        <v>34746.07</v>
      </c>
      <c r="K148" s="5">
        <f t="shared" si="79"/>
        <v>36193.82</v>
      </c>
      <c r="L148" s="6"/>
    </row>
    <row r="149" spans="1:12" ht="16.5" customHeight="1" x14ac:dyDescent="0.25">
      <c r="A149" s="22">
        <v>131</v>
      </c>
      <c r="B149" s="29" t="s">
        <v>239</v>
      </c>
      <c r="C149" s="23" t="s">
        <v>240</v>
      </c>
      <c r="D149" s="25">
        <v>2.4900000000000002</v>
      </c>
      <c r="E149" s="18"/>
      <c r="F149" s="33">
        <v>1</v>
      </c>
      <c r="G149" s="5">
        <f t="shared" si="75"/>
        <v>38395.43</v>
      </c>
      <c r="H149" s="5">
        <f t="shared" si="76"/>
        <v>40528.51</v>
      </c>
      <c r="I149" s="5">
        <f t="shared" si="77"/>
        <v>44794.67</v>
      </c>
      <c r="J149" s="5">
        <f t="shared" si="78"/>
        <v>51193.91</v>
      </c>
      <c r="K149" s="5">
        <f t="shared" si="79"/>
        <v>53326.99</v>
      </c>
      <c r="L149" s="6"/>
    </row>
    <row r="150" spans="1:12" ht="15" customHeight="1" x14ac:dyDescent="0.25">
      <c r="A150" s="22">
        <v>132</v>
      </c>
      <c r="B150" s="29" t="s">
        <v>241</v>
      </c>
      <c r="C150" s="23" t="s">
        <v>242</v>
      </c>
      <c r="D150" s="25">
        <v>1.05</v>
      </c>
      <c r="E150" s="18"/>
      <c r="F150" s="33">
        <v>1</v>
      </c>
      <c r="G150" s="5">
        <f t="shared" si="75"/>
        <v>16190.85</v>
      </c>
      <c r="H150" s="5">
        <f t="shared" si="76"/>
        <v>17090.34</v>
      </c>
      <c r="I150" s="5">
        <f t="shared" si="77"/>
        <v>18889.32</v>
      </c>
      <c r="J150" s="5">
        <f t="shared" si="78"/>
        <v>21587.79</v>
      </c>
      <c r="K150" s="5">
        <f t="shared" si="79"/>
        <v>22487.29</v>
      </c>
      <c r="L150" s="6"/>
    </row>
    <row r="151" spans="1:12" ht="30" x14ac:dyDescent="0.25">
      <c r="A151" s="22">
        <v>133</v>
      </c>
      <c r="B151" s="29" t="s">
        <v>243</v>
      </c>
      <c r="C151" s="23" t="s">
        <v>244</v>
      </c>
      <c r="D151" s="25">
        <v>0.8</v>
      </c>
      <c r="E151" s="18"/>
      <c r="F151" s="33">
        <v>1</v>
      </c>
      <c r="G151" s="5">
        <f t="shared" si="75"/>
        <v>12335.88</v>
      </c>
      <c r="H151" s="5">
        <f t="shared" si="76"/>
        <v>13021.21</v>
      </c>
      <c r="I151" s="5">
        <f t="shared" si="77"/>
        <v>14391.86</v>
      </c>
      <c r="J151" s="5">
        <f t="shared" si="78"/>
        <v>16447.84</v>
      </c>
      <c r="K151" s="5">
        <f t="shared" si="79"/>
        <v>17133.169999999998</v>
      </c>
      <c r="L151" s="6"/>
    </row>
    <row r="152" spans="1:12" ht="16.5" customHeight="1" x14ac:dyDescent="0.25">
      <c r="A152" s="22">
        <v>134</v>
      </c>
      <c r="B152" s="29" t="s">
        <v>245</v>
      </c>
      <c r="C152" s="23" t="s">
        <v>246</v>
      </c>
      <c r="D152" s="25">
        <v>2.1800000000000002</v>
      </c>
      <c r="E152" s="18"/>
      <c r="F152" s="33">
        <v>1</v>
      </c>
      <c r="G152" s="5">
        <f t="shared" si="75"/>
        <v>33615.279999999999</v>
      </c>
      <c r="H152" s="5">
        <f t="shared" si="76"/>
        <v>35482.800000000003</v>
      </c>
      <c r="I152" s="5">
        <f t="shared" si="77"/>
        <v>39217.83</v>
      </c>
      <c r="J152" s="5">
        <f t="shared" si="78"/>
        <v>44820.37</v>
      </c>
      <c r="K152" s="5">
        <f t="shared" si="79"/>
        <v>46687.89</v>
      </c>
      <c r="L152" s="6"/>
    </row>
    <row r="153" spans="1:12" ht="18" customHeight="1" x14ac:dyDescent="0.25">
      <c r="A153" s="22">
        <v>135</v>
      </c>
      <c r="B153" s="29" t="s">
        <v>247</v>
      </c>
      <c r="C153" s="23" t="s">
        <v>248</v>
      </c>
      <c r="D153" s="25">
        <v>2.58</v>
      </c>
      <c r="E153" s="18"/>
      <c r="F153" s="33">
        <v>1</v>
      </c>
      <c r="G153" s="5">
        <f t="shared" si="75"/>
        <v>39783.22</v>
      </c>
      <c r="H153" s="5">
        <f t="shared" si="76"/>
        <v>41993.4</v>
      </c>
      <c r="I153" s="5">
        <f t="shared" si="77"/>
        <v>46413.760000000002</v>
      </c>
      <c r="J153" s="5">
        <f t="shared" si="78"/>
        <v>53044.29</v>
      </c>
      <c r="K153" s="5">
        <f t="shared" si="79"/>
        <v>55254.47</v>
      </c>
      <c r="L153" s="6"/>
    </row>
    <row r="154" spans="1:12" ht="15" customHeight="1" x14ac:dyDescent="0.25">
      <c r="A154" s="22">
        <v>136</v>
      </c>
      <c r="B154" s="29" t="s">
        <v>249</v>
      </c>
      <c r="C154" s="23" t="s">
        <v>250</v>
      </c>
      <c r="D154" s="25">
        <v>1.97</v>
      </c>
      <c r="E154" s="18"/>
      <c r="F154" s="33">
        <v>1</v>
      </c>
      <c r="G154" s="5">
        <f t="shared" si="75"/>
        <v>30377.11</v>
      </c>
      <c r="H154" s="5">
        <f t="shared" si="76"/>
        <v>32064.73</v>
      </c>
      <c r="I154" s="5">
        <f t="shared" si="77"/>
        <v>35439.96</v>
      </c>
      <c r="J154" s="5">
        <f t="shared" si="78"/>
        <v>40502.81</v>
      </c>
      <c r="K154" s="5">
        <f t="shared" si="79"/>
        <v>42190.43</v>
      </c>
      <c r="L154" s="6"/>
    </row>
    <row r="155" spans="1:12" ht="15.75" customHeight="1" x14ac:dyDescent="0.25">
      <c r="A155" s="22">
        <v>137</v>
      </c>
      <c r="B155" s="29" t="s">
        <v>251</v>
      </c>
      <c r="C155" s="23" t="s">
        <v>252</v>
      </c>
      <c r="D155" s="25">
        <v>2.04</v>
      </c>
      <c r="E155" s="18"/>
      <c r="F155" s="33">
        <v>1</v>
      </c>
      <c r="G155" s="5">
        <f t="shared" si="75"/>
        <v>31456.5</v>
      </c>
      <c r="H155" s="5">
        <f t="shared" si="76"/>
        <v>33204.080000000002</v>
      </c>
      <c r="I155" s="5">
        <f t="shared" si="77"/>
        <v>36699.25</v>
      </c>
      <c r="J155" s="5">
        <f t="shared" si="78"/>
        <v>41942</v>
      </c>
      <c r="K155" s="5">
        <f t="shared" si="79"/>
        <v>43689.58</v>
      </c>
      <c r="L155" s="6"/>
    </row>
    <row r="156" spans="1:12" ht="15" customHeight="1" x14ac:dyDescent="0.25">
      <c r="A156" s="22">
        <v>138</v>
      </c>
      <c r="B156" s="29" t="s">
        <v>253</v>
      </c>
      <c r="C156" s="23" t="s">
        <v>254</v>
      </c>
      <c r="D156" s="25">
        <v>2.95</v>
      </c>
      <c r="E156" s="18"/>
      <c r="F156" s="33">
        <v>1</v>
      </c>
      <c r="G156" s="5">
        <f t="shared" si="75"/>
        <v>45488.57</v>
      </c>
      <c r="H156" s="5">
        <f t="shared" si="76"/>
        <v>48015.71</v>
      </c>
      <c r="I156" s="5">
        <f t="shared" si="77"/>
        <v>53069.99</v>
      </c>
      <c r="J156" s="5">
        <f t="shared" si="78"/>
        <v>60651.42</v>
      </c>
      <c r="K156" s="5">
        <f t="shared" si="79"/>
        <v>63178.559999999998</v>
      </c>
      <c r="L156" s="6"/>
    </row>
    <row r="157" spans="1:12" x14ac:dyDescent="0.25">
      <c r="A157" s="22">
        <v>139</v>
      </c>
      <c r="B157" s="29" t="s">
        <v>255</v>
      </c>
      <c r="C157" s="23" t="s">
        <v>256</v>
      </c>
      <c r="D157" s="25">
        <v>0.89</v>
      </c>
      <c r="E157" s="18"/>
      <c r="F157" s="33">
        <v>1</v>
      </c>
      <c r="G157" s="5">
        <f t="shared" si="75"/>
        <v>13723.67</v>
      </c>
      <c r="H157" s="5">
        <f t="shared" si="76"/>
        <v>14486.1</v>
      </c>
      <c r="I157" s="5">
        <f t="shared" si="77"/>
        <v>16010.95</v>
      </c>
      <c r="J157" s="5">
        <f t="shared" si="78"/>
        <v>18298.23</v>
      </c>
      <c r="K157" s="5">
        <f t="shared" si="79"/>
        <v>19060.650000000001</v>
      </c>
      <c r="L157" s="6"/>
    </row>
    <row r="158" spans="1:12" ht="13.5" customHeight="1" x14ac:dyDescent="0.25">
      <c r="A158" s="22">
        <v>140</v>
      </c>
      <c r="B158" s="29" t="s">
        <v>257</v>
      </c>
      <c r="C158" s="23" t="s">
        <v>258</v>
      </c>
      <c r="D158" s="25">
        <v>0.75</v>
      </c>
      <c r="E158" s="18"/>
      <c r="F158" s="33">
        <v>1</v>
      </c>
      <c r="G158" s="5">
        <f t="shared" si="75"/>
        <v>11564.89</v>
      </c>
      <c r="H158" s="5">
        <f t="shared" si="76"/>
        <v>12207.38</v>
      </c>
      <c r="I158" s="5">
        <f t="shared" si="77"/>
        <v>13492.37</v>
      </c>
      <c r="J158" s="5">
        <f t="shared" si="78"/>
        <v>15419.85</v>
      </c>
      <c r="K158" s="5">
        <f t="shared" si="79"/>
        <v>16062.35</v>
      </c>
      <c r="L158" s="6"/>
    </row>
    <row r="159" spans="1:12" ht="16.5" customHeight="1" x14ac:dyDescent="0.25">
      <c r="A159" s="22">
        <v>141</v>
      </c>
      <c r="B159" s="29" t="s">
        <v>259</v>
      </c>
      <c r="C159" s="23" t="s">
        <v>260</v>
      </c>
      <c r="D159" s="25">
        <v>1</v>
      </c>
      <c r="E159" s="18"/>
      <c r="F159" s="33">
        <v>1</v>
      </c>
      <c r="G159" s="5">
        <f t="shared" si="75"/>
        <v>15419.85</v>
      </c>
      <c r="H159" s="5">
        <f t="shared" si="76"/>
        <v>16276.51</v>
      </c>
      <c r="I159" s="5">
        <f t="shared" si="77"/>
        <v>17989.830000000002</v>
      </c>
      <c r="J159" s="5">
        <f t="shared" si="78"/>
        <v>20559.8</v>
      </c>
      <c r="K159" s="5">
        <f t="shared" si="79"/>
        <v>21416.46</v>
      </c>
      <c r="L159" s="6"/>
    </row>
    <row r="160" spans="1:12" ht="14.25" customHeight="1" x14ac:dyDescent="0.25">
      <c r="A160" s="22">
        <v>142</v>
      </c>
      <c r="B160" s="29" t="s">
        <v>261</v>
      </c>
      <c r="C160" s="23" t="s">
        <v>262</v>
      </c>
      <c r="D160" s="25">
        <v>4.34</v>
      </c>
      <c r="E160" s="18"/>
      <c r="F160" s="33">
        <v>1</v>
      </c>
      <c r="G160" s="5">
        <f t="shared" si="75"/>
        <v>66922.16</v>
      </c>
      <c r="H160" s="5">
        <f t="shared" si="76"/>
        <v>70640.06</v>
      </c>
      <c r="I160" s="5">
        <f t="shared" si="77"/>
        <v>78075.86</v>
      </c>
      <c r="J160" s="5">
        <f t="shared" si="78"/>
        <v>89229.55</v>
      </c>
      <c r="K160" s="5">
        <f t="shared" si="79"/>
        <v>92947.45</v>
      </c>
      <c r="L160" s="6"/>
    </row>
    <row r="161" spans="1:12" x14ac:dyDescent="0.25">
      <c r="A161" s="22">
        <v>143</v>
      </c>
      <c r="B161" s="29" t="s">
        <v>263</v>
      </c>
      <c r="C161" s="23" t="s">
        <v>264</v>
      </c>
      <c r="D161" s="25">
        <v>1.29</v>
      </c>
      <c r="E161" s="18"/>
      <c r="F161" s="33">
        <v>1</v>
      </c>
      <c r="G161" s="5">
        <f t="shared" si="75"/>
        <v>19891.61</v>
      </c>
      <c r="H161" s="5">
        <f t="shared" si="76"/>
        <v>20996.7</v>
      </c>
      <c r="I161" s="5">
        <f t="shared" si="77"/>
        <v>23206.880000000001</v>
      </c>
      <c r="J161" s="5">
        <f t="shared" si="78"/>
        <v>26522.15</v>
      </c>
      <c r="K161" s="5">
        <f t="shared" si="79"/>
        <v>27627.24</v>
      </c>
      <c r="L161" s="6"/>
    </row>
    <row r="162" spans="1:12" x14ac:dyDescent="0.25">
      <c r="A162" s="22">
        <v>144</v>
      </c>
      <c r="B162" s="29" t="s">
        <v>265</v>
      </c>
      <c r="C162" s="23" t="s">
        <v>266</v>
      </c>
      <c r="D162" s="25">
        <v>2.6</v>
      </c>
      <c r="E162" s="18"/>
      <c r="F162" s="33">
        <v>1</v>
      </c>
      <c r="G162" s="5">
        <f t="shared" si="75"/>
        <v>40091.620000000003</v>
      </c>
      <c r="H162" s="5">
        <f t="shared" si="76"/>
        <v>42318.93</v>
      </c>
      <c r="I162" s="5">
        <f t="shared" si="77"/>
        <v>46773.55</v>
      </c>
      <c r="J162" s="5">
        <f t="shared" si="78"/>
        <v>53455.49</v>
      </c>
      <c r="K162" s="5">
        <f t="shared" si="79"/>
        <v>55682.8</v>
      </c>
      <c r="L162" s="6"/>
    </row>
    <row r="163" spans="1:12" ht="15" customHeight="1" x14ac:dyDescent="0.25">
      <c r="A163" s="22">
        <v>145</v>
      </c>
      <c r="B163" s="29" t="s">
        <v>267</v>
      </c>
      <c r="C163" s="23" t="s">
        <v>268</v>
      </c>
      <c r="D163" s="25">
        <v>2.11</v>
      </c>
      <c r="E163" s="18"/>
      <c r="F163" s="33">
        <v>1</v>
      </c>
      <c r="G163" s="5">
        <f t="shared" si="75"/>
        <v>32535.89</v>
      </c>
      <c r="H163" s="5">
        <f t="shared" si="76"/>
        <v>34343.440000000002</v>
      </c>
      <c r="I163" s="5">
        <f t="shared" si="77"/>
        <v>37958.54</v>
      </c>
      <c r="J163" s="5">
        <f t="shared" si="78"/>
        <v>43381.19</v>
      </c>
      <c r="K163" s="5">
        <f t="shared" si="79"/>
        <v>45188.74</v>
      </c>
      <c r="L163" s="6"/>
    </row>
    <row r="164" spans="1:12" ht="14.25" customHeight="1" x14ac:dyDescent="0.25">
      <c r="A164" s="22">
        <v>146</v>
      </c>
      <c r="B164" s="29" t="s">
        <v>269</v>
      </c>
      <c r="C164" s="23" t="s">
        <v>270</v>
      </c>
      <c r="D164" s="25">
        <v>3.55</v>
      </c>
      <c r="E164" s="18"/>
      <c r="F164" s="33">
        <v>1</v>
      </c>
      <c r="G164" s="5">
        <f t="shared" si="75"/>
        <v>54740.480000000003</v>
      </c>
      <c r="H164" s="5">
        <f t="shared" si="76"/>
        <v>57781.62</v>
      </c>
      <c r="I164" s="5">
        <f t="shared" si="77"/>
        <v>63863.89</v>
      </c>
      <c r="J164" s="5">
        <f t="shared" si="78"/>
        <v>72987.3</v>
      </c>
      <c r="K164" s="5">
        <f t="shared" si="79"/>
        <v>76028.44</v>
      </c>
      <c r="L164" s="6"/>
    </row>
    <row r="165" spans="1:12" x14ac:dyDescent="0.25">
      <c r="A165" s="22">
        <v>147</v>
      </c>
      <c r="B165" s="29" t="s">
        <v>271</v>
      </c>
      <c r="C165" s="23" t="s">
        <v>272</v>
      </c>
      <c r="D165" s="25">
        <v>1.57</v>
      </c>
      <c r="E165" s="18"/>
      <c r="F165" s="33">
        <v>1</v>
      </c>
      <c r="G165" s="5">
        <f t="shared" si="75"/>
        <v>24209.17</v>
      </c>
      <c r="H165" s="5">
        <f t="shared" si="76"/>
        <v>25554.12</v>
      </c>
      <c r="I165" s="5">
        <f t="shared" si="77"/>
        <v>28244.03</v>
      </c>
      <c r="J165" s="5">
        <f t="shared" si="78"/>
        <v>32278.89</v>
      </c>
      <c r="K165" s="5">
        <f t="shared" si="79"/>
        <v>33623.85</v>
      </c>
      <c r="L165" s="6"/>
    </row>
    <row r="166" spans="1:12" x14ac:dyDescent="0.25">
      <c r="A166" s="22">
        <v>148</v>
      </c>
      <c r="B166" s="29" t="s">
        <v>273</v>
      </c>
      <c r="C166" s="23" t="s">
        <v>274</v>
      </c>
      <c r="D166" s="25">
        <v>2.2599999999999998</v>
      </c>
      <c r="E166" s="18"/>
      <c r="F166" s="33">
        <v>1</v>
      </c>
      <c r="G166" s="5">
        <f t="shared" si="75"/>
        <v>34848.870000000003</v>
      </c>
      <c r="H166" s="5">
        <f t="shared" si="76"/>
        <v>36784.92</v>
      </c>
      <c r="I166" s="5">
        <f t="shared" si="77"/>
        <v>40657.01</v>
      </c>
      <c r="J166" s="5">
        <f t="shared" si="78"/>
        <v>46465.16</v>
      </c>
      <c r="K166" s="5">
        <f t="shared" si="79"/>
        <v>48401.21</v>
      </c>
      <c r="L166" s="6"/>
    </row>
    <row r="167" spans="1:12" x14ac:dyDescent="0.25">
      <c r="A167" s="22">
        <v>149</v>
      </c>
      <c r="B167" s="29" t="s">
        <v>275</v>
      </c>
      <c r="C167" s="23" t="s">
        <v>276</v>
      </c>
      <c r="D167" s="25">
        <v>3.24</v>
      </c>
      <c r="E167" s="18"/>
      <c r="F167" s="33">
        <v>1</v>
      </c>
      <c r="G167" s="5">
        <f t="shared" si="75"/>
        <v>49960.32</v>
      </c>
      <c r="H167" s="5">
        <f t="shared" si="76"/>
        <v>52735.9</v>
      </c>
      <c r="I167" s="5">
        <f t="shared" si="77"/>
        <v>58287.040000000001</v>
      </c>
      <c r="J167" s="5">
        <f t="shared" si="78"/>
        <v>66613.759999999995</v>
      </c>
      <c r="K167" s="5">
        <f t="shared" si="79"/>
        <v>69389.34</v>
      </c>
      <c r="L167" s="6"/>
    </row>
    <row r="168" spans="1:12" x14ac:dyDescent="0.25">
      <c r="A168" s="22">
        <v>150</v>
      </c>
      <c r="B168" s="29" t="s">
        <v>277</v>
      </c>
      <c r="C168" s="23" t="s">
        <v>278</v>
      </c>
      <c r="D168" s="25">
        <v>1.7</v>
      </c>
      <c r="E168" s="18"/>
      <c r="F168" s="33">
        <v>1</v>
      </c>
      <c r="G168" s="5">
        <f t="shared" si="75"/>
        <v>26213.75</v>
      </c>
      <c r="H168" s="5">
        <f t="shared" si="76"/>
        <v>27670.07</v>
      </c>
      <c r="I168" s="5">
        <f t="shared" si="77"/>
        <v>30582.71</v>
      </c>
      <c r="J168" s="5">
        <f t="shared" si="78"/>
        <v>34951.67</v>
      </c>
      <c r="K168" s="5">
        <f t="shared" si="79"/>
        <v>36407.99</v>
      </c>
      <c r="L168" s="6"/>
    </row>
    <row r="169" spans="1:12" x14ac:dyDescent="0.25">
      <c r="A169" s="22">
        <v>151</v>
      </c>
      <c r="B169" s="29" t="s">
        <v>279</v>
      </c>
      <c r="C169" s="23" t="s">
        <v>280</v>
      </c>
      <c r="D169" s="25">
        <v>2.06</v>
      </c>
      <c r="E169" s="18"/>
      <c r="F169" s="33">
        <v>1</v>
      </c>
      <c r="G169" s="5">
        <f t="shared" si="75"/>
        <v>31764.9</v>
      </c>
      <c r="H169" s="5">
        <f t="shared" si="76"/>
        <v>33529.61</v>
      </c>
      <c r="I169" s="5">
        <f t="shared" si="77"/>
        <v>37059.050000000003</v>
      </c>
      <c r="J169" s="5">
        <f t="shared" si="78"/>
        <v>42353.2</v>
      </c>
      <c r="K169" s="5">
        <f t="shared" si="79"/>
        <v>44117.91</v>
      </c>
      <c r="L169" s="6"/>
    </row>
    <row r="170" spans="1:12" x14ac:dyDescent="0.25">
      <c r="A170" s="22">
        <v>152</v>
      </c>
      <c r="B170" s="29" t="s">
        <v>281</v>
      </c>
      <c r="C170" s="23" t="s">
        <v>282</v>
      </c>
      <c r="D170" s="25">
        <v>2.17</v>
      </c>
      <c r="E170" s="18"/>
      <c r="F170" s="33">
        <v>1</v>
      </c>
      <c r="G170" s="5">
        <f t="shared" si="75"/>
        <v>33461.08</v>
      </c>
      <c r="H170" s="5">
        <f t="shared" si="76"/>
        <v>35320.03</v>
      </c>
      <c r="I170" s="5">
        <f t="shared" si="77"/>
        <v>39037.93</v>
      </c>
      <c r="J170" s="5">
        <f t="shared" si="78"/>
        <v>44614.77</v>
      </c>
      <c r="K170" s="5">
        <f t="shared" si="79"/>
        <v>46473.72</v>
      </c>
      <c r="L170" s="6"/>
    </row>
    <row r="171" spans="1:12" x14ac:dyDescent="0.25">
      <c r="A171" s="22">
        <v>153</v>
      </c>
      <c r="B171" s="29" t="s">
        <v>283</v>
      </c>
      <c r="C171" s="23" t="s">
        <v>284</v>
      </c>
      <c r="D171" s="25">
        <v>1.1000000000000001</v>
      </c>
      <c r="E171" s="18"/>
      <c r="F171" s="33">
        <v>1</v>
      </c>
      <c r="G171" s="5">
        <f t="shared" si="75"/>
        <v>16961.84</v>
      </c>
      <c r="H171" s="5">
        <f t="shared" si="76"/>
        <v>17904.16</v>
      </c>
      <c r="I171" s="5">
        <f t="shared" si="77"/>
        <v>19788.810000000001</v>
      </c>
      <c r="J171" s="5">
        <f t="shared" si="78"/>
        <v>22615.78</v>
      </c>
      <c r="K171" s="5">
        <f t="shared" si="79"/>
        <v>23558.11</v>
      </c>
      <c r="L171" s="6"/>
    </row>
    <row r="172" spans="1:12" ht="30" x14ac:dyDescent="0.25">
      <c r="A172" s="22">
        <v>154</v>
      </c>
      <c r="B172" s="29" t="s">
        <v>285</v>
      </c>
      <c r="C172" s="23" t="s">
        <v>286</v>
      </c>
      <c r="D172" s="25">
        <v>0.88</v>
      </c>
      <c r="E172" s="18"/>
      <c r="F172" s="33">
        <v>1</v>
      </c>
      <c r="G172" s="5">
        <f t="shared" si="75"/>
        <v>13569.47</v>
      </c>
      <c r="H172" s="5">
        <f t="shared" si="76"/>
        <v>14323.33</v>
      </c>
      <c r="I172" s="5">
        <f t="shared" si="77"/>
        <v>15831.05</v>
      </c>
      <c r="J172" s="5">
        <f t="shared" si="78"/>
        <v>18092.63</v>
      </c>
      <c r="K172" s="5">
        <f t="shared" si="79"/>
        <v>18846.490000000002</v>
      </c>
      <c r="L172" s="6"/>
    </row>
    <row r="173" spans="1:12" x14ac:dyDescent="0.25">
      <c r="A173" s="22">
        <v>155</v>
      </c>
      <c r="B173" s="29" t="s">
        <v>287</v>
      </c>
      <c r="C173" s="23" t="s">
        <v>288</v>
      </c>
      <c r="D173" s="25">
        <v>0.92</v>
      </c>
      <c r="E173" s="18"/>
      <c r="F173" s="33">
        <v>1.1000000000000001</v>
      </c>
      <c r="G173" s="5">
        <f t="shared" si="75"/>
        <v>15604.89</v>
      </c>
      <c r="H173" s="5">
        <f t="shared" si="76"/>
        <v>16471.830000000002</v>
      </c>
      <c r="I173" s="5">
        <f t="shared" si="77"/>
        <v>18205.71</v>
      </c>
      <c r="J173" s="5">
        <f t="shared" si="78"/>
        <v>20806.52</v>
      </c>
      <c r="K173" s="5">
        <f t="shared" si="79"/>
        <v>21673.46</v>
      </c>
      <c r="L173" s="6"/>
    </row>
    <row r="174" spans="1:12" x14ac:dyDescent="0.25">
      <c r="A174" s="22">
        <v>156</v>
      </c>
      <c r="B174" s="29" t="s">
        <v>289</v>
      </c>
      <c r="C174" s="23" t="s">
        <v>290</v>
      </c>
      <c r="D174" s="25">
        <v>1.56</v>
      </c>
      <c r="E174" s="18"/>
      <c r="F174" s="33">
        <v>1.1000000000000001</v>
      </c>
      <c r="G174" s="5">
        <f t="shared" si="75"/>
        <v>26460.47</v>
      </c>
      <c r="H174" s="5">
        <f t="shared" si="76"/>
        <v>27930.49</v>
      </c>
      <c r="I174" s="5">
        <f t="shared" si="77"/>
        <v>30870.55</v>
      </c>
      <c r="J174" s="5">
        <f t="shared" si="78"/>
        <v>35280.620000000003</v>
      </c>
      <c r="K174" s="5">
        <f t="shared" si="79"/>
        <v>36750.65</v>
      </c>
      <c r="L174" s="6"/>
    </row>
    <row r="175" spans="1:12" x14ac:dyDescent="0.25">
      <c r="A175" s="22">
        <v>157</v>
      </c>
      <c r="B175" s="29" t="s">
        <v>291</v>
      </c>
      <c r="C175" s="23" t="s">
        <v>292</v>
      </c>
      <c r="D175" s="25">
        <v>1.08</v>
      </c>
      <c r="E175" s="18"/>
      <c r="F175" s="33">
        <v>1</v>
      </c>
      <c r="G175" s="5">
        <f t="shared" si="75"/>
        <v>16653.439999999999</v>
      </c>
      <c r="H175" s="5">
        <f t="shared" si="76"/>
        <v>17578.63</v>
      </c>
      <c r="I175" s="5">
        <f t="shared" si="77"/>
        <v>19429.009999999998</v>
      </c>
      <c r="J175" s="5">
        <f t="shared" si="78"/>
        <v>22204.59</v>
      </c>
      <c r="K175" s="5">
        <f t="shared" si="79"/>
        <v>23129.78</v>
      </c>
      <c r="L175" s="6"/>
    </row>
    <row r="176" spans="1:12" ht="44.25" customHeight="1" x14ac:dyDescent="0.25">
      <c r="A176" s="22">
        <v>158</v>
      </c>
      <c r="B176" s="29" t="s">
        <v>293</v>
      </c>
      <c r="C176" s="23" t="s">
        <v>294</v>
      </c>
      <c r="D176" s="25">
        <v>1.41</v>
      </c>
      <c r="E176" s="18"/>
      <c r="F176" s="33">
        <v>1</v>
      </c>
      <c r="G176" s="5">
        <f t="shared" si="75"/>
        <v>21741.99</v>
      </c>
      <c r="H176" s="5">
        <f t="shared" si="76"/>
        <v>22949.88</v>
      </c>
      <c r="I176" s="5">
        <f t="shared" si="77"/>
        <v>25365.66</v>
      </c>
      <c r="J176" s="5">
        <f t="shared" si="78"/>
        <v>28989.32</v>
      </c>
      <c r="K176" s="5">
        <f t="shared" si="79"/>
        <v>30197.21</v>
      </c>
      <c r="L176" s="6"/>
    </row>
    <row r="177" spans="1:12" x14ac:dyDescent="0.25">
      <c r="A177" s="22">
        <v>159</v>
      </c>
      <c r="B177" s="29" t="s">
        <v>295</v>
      </c>
      <c r="C177" s="23" t="s">
        <v>296</v>
      </c>
      <c r="D177" s="25">
        <v>2.58</v>
      </c>
      <c r="E177" s="18"/>
      <c r="F177" s="33">
        <v>1</v>
      </c>
      <c r="G177" s="5">
        <f t="shared" si="75"/>
        <v>39783.22</v>
      </c>
      <c r="H177" s="5">
        <f t="shared" si="76"/>
        <v>41993.4</v>
      </c>
      <c r="I177" s="5">
        <f t="shared" si="77"/>
        <v>46413.760000000002</v>
      </c>
      <c r="J177" s="5">
        <f t="shared" si="78"/>
        <v>53044.29</v>
      </c>
      <c r="K177" s="5">
        <f t="shared" si="79"/>
        <v>55254.47</v>
      </c>
      <c r="L177" s="6"/>
    </row>
    <row r="178" spans="1:12" ht="27.75" customHeight="1" x14ac:dyDescent="0.25">
      <c r="A178" s="22">
        <v>160</v>
      </c>
      <c r="B178" s="29" t="s">
        <v>297</v>
      </c>
      <c r="C178" s="23" t="s">
        <v>298</v>
      </c>
      <c r="D178" s="25">
        <v>12.27</v>
      </c>
      <c r="E178" s="18"/>
      <c r="F178" s="33">
        <v>1</v>
      </c>
      <c r="G178" s="5">
        <f t="shared" si="75"/>
        <v>189201.6</v>
      </c>
      <c r="H178" s="5">
        <f t="shared" si="76"/>
        <v>199712.8</v>
      </c>
      <c r="I178" s="5">
        <f t="shared" si="77"/>
        <v>220735.2</v>
      </c>
      <c r="J178" s="5">
        <f t="shared" si="78"/>
        <v>252268.79999999999</v>
      </c>
      <c r="K178" s="5">
        <f t="shared" si="79"/>
        <v>262779.99</v>
      </c>
      <c r="L178" s="6"/>
    </row>
    <row r="179" spans="1:12" ht="17.25" customHeight="1" x14ac:dyDescent="0.25">
      <c r="A179" s="22">
        <v>161</v>
      </c>
      <c r="B179" s="29" t="s">
        <v>299</v>
      </c>
      <c r="C179" s="23" t="s">
        <v>300</v>
      </c>
      <c r="D179" s="25">
        <v>7.86</v>
      </c>
      <c r="E179" s="18"/>
      <c r="F179" s="33">
        <v>1</v>
      </c>
      <c r="G179" s="5">
        <f t="shared" si="75"/>
        <v>121200.04</v>
      </c>
      <c r="H179" s="5">
        <f t="shared" si="76"/>
        <v>127933.38</v>
      </c>
      <c r="I179" s="5">
        <f t="shared" si="77"/>
        <v>141400.04999999999</v>
      </c>
      <c r="J179" s="5">
        <f t="shared" si="78"/>
        <v>161600.06</v>
      </c>
      <c r="K179" s="5">
        <f t="shared" si="79"/>
        <v>168333.4</v>
      </c>
      <c r="L179" s="6"/>
    </row>
    <row r="180" spans="1:12" ht="30" x14ac:dyDescent="0.25">
      <c r="A180" s="22">
        <v>162</v>
      </c>
      <c r="B180" s="29" t="s">
        <v>301</v>
      </c>
      <c r="C180" s="23" t="s">
        <v>302</v>
      </c>
      <c r="D180" s="25">
        <v>0.56000000000000005</v>
      </c>
      <c r="E180" s="18"/>
      <c r="F180" s="33">
        <v>1</v>
      </c>
      <c r="G180" s="5">
        <f t="shared" si="75"/>
        <v>8635.1200000000008</v>
      </c>
      <c r="H180" s="5">
        <f t="shared" si="76"/>
        <v>9114.85</v>
      </c>
      <c r="I180" s="5">
        <f t="shared" si="77"/>
        <v>10074.299999999999</v>
      </c>
      <c r="J180" s="5">
        <f t="shared" si="78"/>
        <v>11513.49</v>
      </c>
      <c r="K180" s="5">
        <f t="shared" si="79"/>
        <v>11993.22</v>
      </c>
      <c r="L180" s="6"/>
    </row>
    <row r="181" spans="1:12" ht="18" customHeight="1" x14ac:dyDescent="0.25">
      <c r="A181" s="22">
        <v>163</v>
      </c>
      <c r="B181" s="29" t="s">
        <v>411</v>
      </c>
      <c r="C181" s="23" t="s">
        <v>412</v>
      </c>
      <c r="D181" s="25">
        <v>0.45</v>
      </c>
      <c r="E181" s="18">
        <v>0.3</v>
      </c>
      <c r="F181" s="33">
        <v>1</v>
      </c>
      <c r="G181" s="5">
        <f>ROUND($C$4*D181*((1-E181)+E181*$G$9*F181*1.14),2)</f>
        <v>6815.85</v>
      </c>
      <c r="H181" s="5">
        <f>ROUND($C$4*D181*((1-E181)+E181*$H$9*F181*1.14),2)</f>
        <v>6931.5</v>
      </c>
      <c r="I181" s="5">
        <f>ROUND($C$4*D181*((1-E181)+E181*$I$9*F181*1.14),2)</f>
        <v>7162.79</v>
      </c>
      <c r="J181" s="5">
        <f>ROUND($C$4*D181*((1-E181)+E181*$J$9*F181*1.14),2)</f>
        <v>7509.74</v>
      </c>
      <c r="K181" s="5">
        <f>ROUND($C$4*D181*((1-E181)+E181*$K$9*F181*1.14),2)</f>
        <v>7625.39</v>
      </c>
      <c r="L181" s="6"/>
    </row>
    <row r="182" spans="1:12" ht="29.25" customHeight="1" x14ac:dyDescent="0.25">
      <c r="A182" s="22">
        <v>164</v>
      </c>
      <c r="B182" s="29" t="s">
        <v>303</v>
      </c>
      <c r="C182" s="23" t="s">
        <v>304</v>
      </c>
      <c r="D182" s="25">
        <v>0.46</v>
      </c>
      <c r="E182" s="18"/>
      <c r="F182" s="33">
        <v>1</v>
      </c>
      <c r="G182" s="5">
        <f t="shared" ref="G182:G184" si="80">ROUND($C$3*D182*G$9*F182,2)</f>
        <v>7093.13</v>
      </c>
      <c r="H182" s="5">
        <f t="shared" ref="H182:H184" si="81">ROUND($C$3*D182*H$9*F182,2)</f>
        <v>7487.2</v>
      </c>
      <c r="I182" s="5">
        <f t="shared" ref="I182:I184" si="82">ROUND($C$3*D182*I$9*F182,2)</f>
        <v>8275.32</v>
      </c>
      <c r="J182" s="5">
        <f t="shared" ref="J182:J184" si="83">ROUND($C$3*D182*J$9*F182,2)</f>
        <v>9457.51</v>
      </c>
      <c r="K182" s="5">
        <f t="shared" ref="K182:K184" si="84">ROUND($C$3*D182*K$9*F182,2)</f>
        <v>9851.57</v>
      </c>
      <c r="L182" s="11"/>
    </row>
    <row r="183" spans="1:12" x14ac:dyDescent="0.25">
      <c r="A183" s="22">
        <v>165</v>
      </c>
      <c r="B183" s="29" t="s">
        <v>305</v>
      </c>
      <c r="C183" s="23" t="s">
        <v>306</v>
      </c>
      <c r="D183" s="25">
        <v>7.4</v>
      </c>
      <c r="E183" s="18"/>
      <c r="F183" s="33">
        <v>1</v>
      </c>
      <c r="G183" s="5">
        <f t="shared" si="80"/>
        <v>114106.91</v>
      </c>
      <c r="H183" s="5">
        <f t="shared" si="81"/>
        <v>120446.19</v>
      </c>
      <c r="I183" s="5">
        <f t="shared" si="82"/>
        <v>133124.73000000001</v>
      </c>
      <c r="J183" s="5">
        <f t="shared" si="83"/>
        <v>152142.54999999999</v>
      </c>
      <c r="K183" s="5">
        <f t="shared" si="84"/>
        <v>158481.82</v>
      </c>
      <c r="L183" s="11"/>
    </row>
    <row r="184" spans="1:12" ht="15.75" customHeight="1" x14ac:dyDescent="0.25">
      <c r="A184" s="22">
        <v>166</v>
      </c>
      <c r="B184" s="29" t="s">
        <v>307</v>
      </c>
      <c r="C184" s="23" t="s">
        <v>308</v>
      </c>
      <c r="D184" s="25">
        <v>0.4</v>
      </c>
      <c r="E184" s="18"/>
      <c r="F184" s="33">
        <v>1</v>
      </c>
      <c r="G184" s="5">
        <f t="shared" si="80"/>
        <v>6167.94</v>
      </c>
      <c r="H184" s="5">
        <f t="shared" si="81"/>
        <v>6510.6</v>
      </c>
      <c r="I184" s="5">
        <f t="shared" si="82"/>
        <v>7195.93</v>
      </c>
      <c r="J184" s="5">
        <f t="shared" si="83"/>
        <v>8223.92</v>
      </c>
      <c r="K184" s="5">
        <f t="shared" si="84"/>
        <v>8566.59</v>
      </c>
      <c r="L184" s="11"/>
    </row>
    <row r="185" spans="1:12" ht="30" x14ac:dyDescent="0.25">
      <c r="A185" s="22">
        <v>167</v>
      </c>
      <c r="B185" s="29" t="s">
        <v>413</v>
      </c>
      <c r="C185" s="23" t="s">
        <v>414</v>
      </c>
      <c r="D185" s="25">
        <v>2.5</v>
      </c>
      <c r="E185" s="18">
        <v>1.09E-2</v>
      </c>
      <c r="F185" s="33">
        <v>1</v>
      </c>
      <c r="G185" s="5">
        <f t="shared" ref="G185:G186" si="85">ROUND($C$4*D185*((1-E185)+E185*$G$9*F185*1.14),2)</f>
        <v>37583.4</v>
      </c>
      <c r="H185" s="5">
        <f t="shared" ref="H185:H186" si="86">ROUND($C$4*D185*((1-E185)+E185*$H$9*F185*1.14),2)</f>
        <v>37606.74</v>
      </c>
      <c r="I185" s="5">
        <f t="shared" ref="I185:I186" si="87">ROUND($C$4*D185*((1-E185)+E185*$I$9*F185*1.14),2)</f>
        <v>37653.43</v>
      </c>
      <c r="J185" s="5">
        <f t="shared" ref="J185:J186" si="88">ROUND($C$4*D185*((1-E185)+E185*$J$9*F185*1.14),2)</f>
        <v>37723.46</v>
      </c>
      <c r="K185" s="5">
        <f t="shared" ref="K185:K186" si="89">ROUND($C$4*D185*((1-E185)+E185*$K$9*F185*1.14),2)</f>
        <v>37746.81</v>
      </c>
      <c r="L185" s="6"/>
    </row>
    <row r="186" spans="1:12" ht="32.25" customHeight="1" x14ac:dyDescent="0.25">
      <c r="A186" s="22">
        <v>168</v>
      </c>
      <c r="B186" s="29" t="s">
        <v>415</v>
      </c>
      <c r="C186" s="23" t="s">
        <v>416</v>
      </c>
      <c r="D186" s="25">
        <v>5.36</v>
      </c>
      <c r="E186" s="18">
        <v>5.1000000000000004E-3</v>
      </c>
      <c r="F186" s="33">
        <v>1</v>
      </c>
      <c r="G186" s="5">
        <f t="shared" si="85"/>
        <v>80566.66</v>
      </c>
      <c r="H186" s="5">
        <f t="shared" si="86"/>
        <v>80590.080000000002</v>
      </c>
      <c r="I186" s="5">
        <f t="shared" si="87"/>
        <v>80636.91</v>
      </c>
      <c r="J186" s="5">
        <f t="shared" si="88"/>
        <v>80707.16</v>
      </c>
      <c r="K186" s="5">
        <f t="shared" si="89"/>
        <v>80730.58</v>
      </c>
      <c r="L186" s="6"/>
    </row>
    <row r="187" spans="1:12" ht="30.75" customHeight="1" x14ac:dyDescent="0.25">
      <c r="A187" s="22">
        <v>169</v>
      </c>
      <c r="B187" s="29" t="s">
        <v>417</v>
      </c>
      <c r="C187" s="23" t="s">
        <v>418</v>
      </c>
      <c r="D187" s="25">
        <v>4.0999999999999996</v>
      </c>
      <c r="E187" s="18">
        <v>0.13</v>
      </c>
      <c r="F187" s="33">
        <v>1</v>
      </c>
      <c r="G187" s="5">
        <f>ROUND($C$4*D187*((1-E187)+E187*1*F187*1.14),2)</f>
        <v>62740.78</v>
      </c>
      <c r="H187" s="5">
        <f>ROUND($C$4*D187*((1-E187)+E187*1*F187*1.14),2)</f>
        <v>62740.78</v>
      </c>
      <c r="I187" s="5">
        <f>ROUND($C$4*D187*((1-E187)+E187*1*F187*1.14),2)</f>
        <v>62740.78</v>
      </c>
      <c r="J187" s="5">
        <f>ROUND($C$4*D187*((1-E187)+E187*1*F187*1.14),2)</f>
        <v>62740.78</v>
      </c>
      <c r="K187" s="5">
        <f>ROUND($C$4*D187*((1-E187)+E187*1*F187*1.14),2)</f>
        <v>62740.78</v>
      </c>
      <c r="L187" s="6"/>
    </row>
    <row r="188" spans="1:12" ht="30" x14ac:dyDescent="0.25">
      <c r="A188" s="22">
        <v>170</v>
      </c>
      <c r="B188" s="29" t="s">
        <v>419</v>
      </c>
      <c r="C188" s="23" t="s">
        <v>0</v>
      </c>
      <c r="D188" s="25">
        <v>0.17</v>
      </c>
      <c r="E188" s="18">
        <v>0.19189999999999999</v>
      </c>
      <c r="F188" s="33">
        <v>1</v>
      </c>
      <c r="G188" s="5">
        <f t="shared" ref="G188:G207" si="90">ROUND($C$4*D188*((1-E188)+E188*1*F188*1.14),2)</f>
        <v>2623.59</v>
      </c>
      <c r="H188" s="5">
        <f t="shared" ref="H188:H207" si="91">ROUND($C$4*D188*((1-E188)+E188*1*F188*1.14),2)</f>
        <v>2623.59</v>
      </c>
      <c r="I188" s="5">
        <f t="shared" ref="I188:I207" si="92">ROUND($C$4*D188*((1-E188)+E188*1*F188*1.14),2)</f>
        <v>2623.59</v>
      </c>
      <c r="J188" s="5">
        <f t="shared" ref="J188:J207" si="93">ROUND($C$4*D188*((1-E188)+E188*1*F188*1.14),2)</f>
        <v>2623.59</v>
      </c>
      <c r="K188" s="5">
        <f t="shared" ref="K188:K207" si="94">ROUND($C$4*D188*((1-E188)+E188*1*F188*1.14),2)</f>
        <v>2623.59</v>
      </c>
      <c r="L188" s="6"/>
    </row>
    <row r="189" spans="1:12" ht="28.5" customHeight="1" x14ac:dyDescent="0.25">
      <c r="A189" s="22">
        <v>171</v>
      </c>
      <c r="B189" s="29" t="s">
        <v>420</v>
      </c>
      <c r="C189" s="23" t="s">
        <v>1</v>
      </c>
      <c r="D189" s="25">
        <v>0.35</v>
      </c>
      <c r="E189" s="18">
        <v>9.4700000000000006E-2</v>
      </c>
      <c r="F189" s="33">
        <v>1</v>
      </c>
      <c r="G189" s="5">
        <f t="shared" si="90"/>
        <v>5329.92</v>
      </c>
      <c r="H189" s="5">
        <f t="shared" si="91"/>
        <v>5329.92</v>
      </c>
      <c r="I189" s="5">
        <f t="shared" si="92"/>
        <v>5329.92</v>
      </c>
      <c r="J189" s="5">
        <f t="shared" si="93"/>
        <v>5329.92</v>
      </c>
      <c r="K189" s="5">
        <f t="shared" si="94"/>
        <v>5329.92</v>
      </c>
      <c r="L189" s="6"/>
    </row>
    <row r="190" spans="1:12" ht="28.5" customHeight="1" x14ac:dyDescent="0.25">
      <c r="A190" s="22">
        <v>172</v>
      </c>
      <c r="B190" s="29" t="s">
        <v>421</v>
      </c>
      <c r="C190" s="23" t="s">
        <v>2</v>
      </c>
      <c r="D190" s="25">
        <v>0.61</v>
      </c>
      <c r="E190" s="18">
        <v>5.4199999999999998E-2</v>
      </c>
      <c r="F190" s="33">
        <v>1</v>
      </c>
      <c r="G190" s="5">
        <f t="shared" si="90"/>
        <v>9237.32</v>
      </c>
      <c r="H190" s="5">
        <f t="shared" si="91"/>
        <v>9237.32</v>
      </c>
      <c r="I190" s="5">
        <f t="shared" si="92"/>
        <v>9237.32</v>
      </c>
      <c r="J190" s="5">
        <f t="shared" si="93"/>
        <v>9237.32</v>
      </c>
      <c r="K190" s="5">
        <f t="shared" si="94"/>
        <v>9237.32</v>
      </c>
      <c r="L190" s="6"/>
    </row>
    <row r="191" spans="1:12" ht="27.75" customHeight="1" x14ac:dyDescent="0.25">
      <c r="A191" s="22">
        <v>173</v>
      </c>
      <c r="B191" s="29" t="s">
        <v>422</v>
      </c>
      <c r="C191" s="23" t="s">
        <v>423</v>
      </c>
      <c r="D191" s="25">
        <v>0.81</v>
      </c>
      <c r="E191" s="18">
        <v>4.0500000000000001E-2</v>
      </c>
      <c r="F191" s="33">
        <v>1</v>
      </c>
      <c r="G191" s="5">
        <f t="shared" si="90"/>
        <v>12242.6</v>
      </c>
      <c r="H191" s="5">
        <f t="shared" si="91"/>
        <v>12242.6</v>
      </c>
      <c r="I191" s="5">
        <f t="shared" si="92"/>
        <v>12242.6</v>
      </c>
      <c r="J191" s="5">
        <f t="shared" si="93"/>
        <v>12242.6</v>
      </c>
      <c r="K191" s="5">
        <f t="shared" si="94"/>
        <v>12242.6</v>
      </c>
      <c r="L191" s="6"/>
    </row>
    <row r="192" spans="1:12" ht="30" customHeight="1" x14ac:dyDescent="0.25">
      <c r="A192" s="22">
        <v>174</v>
      </c>
      <c r="B192" s="29" t="s">
        <v>424</v>
      </c>
      <c r="C192" s="23" t="s">
        <v>425</v>
      </c>
      <c r="D192" s="25">
        <v>1.1399999999999999</v>
      </c>
      <c r="E192" s="18">
        <v>2.8799999999999999E-2</v>
      </c>
      <c r="F192" s="33">
        <v>1</v>
      </c>
      <c r="G192" s="5">
        <f t="shared" si="90"/>
        <v>17202.25</v>
      </c>
      <c r="H192" s="5">
        <f t="shared" si="91"/>
        <v>17202.25</v>
      </c>
      <c r="I192" s="5">
        <f t="shared" si="92"/>
        <v>17202.25</v>
      </c>
      <c r="J192" s="5">
        <f t="shared" si="93"/>
        <v>17202.25</v>
      </c>
      <c r="K192" s="5">
        <f t="shared" si="94"/>
        <v>17202.25</v>
      </c>
      <c r="L192" s="6"/>
    </row>
    <row r="193" spans="1:12" ht="30" x14ac:dyDescent="0.25">
      <c r="A193" s="22">
        <v>175</v>
      </c>
      <c r="B193" s="29" t="s">
        <v>426</v>
      </c>
      <c r="C193" s="23" t="s">
        <v>427</v>
      </c>
      <c r="D193" s="25">
        <v>1.44</v>
      </c>
      <c r="E193" s="18">
        <v>2.29E-2</v>
      </c>
      <c r="F193" s="33">
        <v>1</v>
      </c>
      <c r="G193" s="5">
        <f t="shared" si="90"/>
        <v>21711.29</v>
      </c>
      <c r="H193" s="5">
        <f t="shared" si="91"/>
        <v>21711.29</v>
      </c>
      <c r="I193" s="5">
        <f t="shared" si="92"/>
        <v>21711.29</v>
      </c>
      <c r="J193" s="5">
        <f t="shared" si="93"/>
        <v>21711.29</v>
      </c>
      <c r="K193" s="5">
        <f t="shared" si="94"/>
        <v>21711.29</v>
      </c>
      <c r="L193" s="6"/>
    </row>
    <row r="194" spans="1:12" ht="30" x14ac:dyDescent="0.25">
      <c r="A194" s="22">
        <v>176</v>
      </c>
      <c r="B194" s="29" t="s">
        <v>428</v>
      </c>
      <c r="C194" s="23" t="s">
        <v>429</v>
      </c>
      <c r="D194" s="25">
        <v>1.8</v>
      </c>
      <c r="E194" s="18">
        <v>1.83E-2</v>
      </c>
      <c r="F194" s="33">
        <v>1</v>
      </c>
      <c r="G194" s="5">
        <f t="shared" si="90"/>
        <v>27121.69</v>
      </c>
      <c r="H194" s="5">
        <f t="shared" si="91"/>
        <v>27121.69</v>
      </c>
      <c r="I194" s="5">
        <f t="shared" si="92"/>
        <v>27121.69</v>
      </c>
      <c r="J194" s="5">
        <f t="shared" si="93"/>
        <v>27121.69</v>
      </c>
      <c r="K194" s="5">
        <f t="shared" si="94"/>
        <v>27121.69</v>
      </c>
      <c r="L194" s="6"/>
    </row>
    <row r="195" spans="1:12" ht="30" x14ac:dyDescent="0.25">
      <c r="A195" s="22">
        <v>177</v>
      </c>
      <c r="B195" s="29" t="s">
        <v>430</v>
      </c>
      <c r="C195" s="23" t="s">
        <v>431</v>
      </c>
      <c r="D195" s="25">
        <v>2.4300000000000002</v>
      </c>
      <c r="E195" s="18">
        <v>8.5099999999999995E-2</v>
      </c>
      <c r="F195" s="33">
        <v>1</v>
      </c>
      <c r="G195" s="5">
        <f t="shared" si="90"/>
        <v>36955.82</v>
      </c>
      <c r="H195" s="5">
        <f t="shared" si="91"/>
        <v>36955.82</v>
      </c>
      <c r="I195" s="5">
        <f t="shared" si="92"/>
        <v>36955.82</v>
      </c>
      <c r="J195" s="5">
        <f t="shared" si="93"/>
        <v>36955.82</v>
      </c>
      <c r="K195" s="5">
        <f t="shared" si="94"/>
        <v>36955.82</v>
      </c>
      <c r="L195" s="6"/>
    </row>
    <row r="196" spans="1:12" ht="30" x14ac:dyDescent="0.25">
      <c r="A196" s="22">
        <v>178</v>
      </c>
      <c r="B196" s="29" t="s">
        <v>432</v>
      </c>
      <c r="C196" s="23" t="s">
        <v>433</v>
      </c>
      <c r="D196" s="25">
        <v>2.78</v>
      </c>
      <c r="E196" s="18">
        <v>1.1900000000000001E-2</v>
      </c>
      <c r="F196" s="33">
        <v>1</v>
      </c>
      <c r="G196" s="5">
        <f t="shared" si="90"/>
        <v>41850.5</v>
      </c>
      <c r="H196" s="5">
        <f t="shared" si="91"/>
        <v>41850.5</v>
      </c>
      <c r="I196" s="5">
        <f t="shared" si="92"/>
        <v>41850.5</v>
      </c>
      <c r="J196" s="5">
        <f t="shared" si="93"/>
        <v>41850.5</v>
      </c>
      <c r="K196" s="5">
        <f t="shared" si="94"/>
        <v>41850.5</v>
      </c>
      <c r="L196" s="6"/>
    </row>
    <row r="197" spans="1:12" ht="29.25" customHeight="1" x14ac:dyDescent="0.25">
      <c r="A197" s="22">
        <v>179</v>
      </c>
      <c r="B197" s="29" t="s">
        <v>434</v>
      </c>
      <c r="C197" s="23" t="s">
        <v>435</v>
      </c>
      <c r="D197" s="25">
        <v>3.37</v>
      </c>
      <c r="E197" s="18">
        <v>9.7999999999999997E-3</v>
      </c>
      <c r="F197" s="33">
        <v>1</v>
      </c>
      <c r="G197" s="5">
        <f t="shared" si="90"/>
        <v>50717.56</v>
      </c>
      <c r="H197" s="5">
        <f t="shared" si="91"/>
        <v>50717.56</v>
      </c>
      <c r="I197" s="5">
        <f t="shared" si="92"/>
        <v>50717.56</v>
      </c>
      <c r="J197" s="5">
        <f t="shared" si="93"/>
        <v>50717.56</v>
      </c>
      <c r="K197" s="5">
        <f t="shared" si="94"/>
        <v>50717.56</v>
      </c>
      <c r="L197" s="6"/>
    </row>
    <row r="198" spans="1:12" ht="32.25" customHeight="1" x14ac:dyDescent="0.25">
      <c r="A198" s="22">
        <v>180</v>
      </c>
      <c r="B198" s="29" t="s">
        <v>436</v>
      </c>
      <c r="C198" s="23" t="s">
        <v>437</v>
      </c>
      <c r="D198" s="25">
        <v>4.08</v>
      </c>
      <c r="E198" s="18">
        <v>9.3200000000000005E-2</v>
      </c>
      <c r="F198" s="33">
        <v>1</v>
      </c>
      <c r="G198" s="5">
        <f t="shared" si="90"/>
        <v>62118.81</v>
      </c>
      <c r="H198" s="5">
        <f t="shared" si="91"/>
        <v>62118.81</v>
      </c>
      <c r="I198" s="5">
        <f t="shared" si="92"/>
        <v>62118.81</v>
      </c>
      <c r="J198" s="5">
        <f t="shared" si="93"/>
        <v>62118.81</v>
      </c>
      <c r="K198" s="5">
        <f t="shared" si="94"/>
        <v>62118.81</v>
      </c>
      <c r="L198" s="6"/>
    </row>
    <row r="199" spans="1:12" ht="27" customHeight="1" x14ac:dyDescent="0.25">
      <c r="A199" s="22">
        <v>181</v>
      </c>
      <c r="B199" s="29" t="s">
        <v>438</v>
      </c>
      <c r="C199" s="23" t="s">
        <v>439</v>
      </c>
      <c r="D199" s="25">
        <v>5.22</v>
      </c>
      <c r="E199" s="18">
        <v>6.3E-3</v>
      </c>
      <c r="F199" s="33">
        <v>1</v>
      </c>
      <c r="G199" s="5">
        <f t="shared" si="90"/>
        <v>78521.100000000006</v>
      </c>
      <c r="H199" s="5">
        <f t="shared" si="91"/>
        <v>78521.100000000006</v>
      </c>
      <c r="I199" s="5">
        <f t="shared" si="92"/>
        <v>78521.100000000006</v>
      </c>
      <c r="J199" s="5">
        <f t="shared" si="93"/>
        <v>78521.100000000006</v>
      </c>
      <c r="K199" s="5">
        <f t="shared" si="94"/>
        <v>78521.100000000006</v>
      </c>
      <c r="L199" s="6"/>
    </row>
    <row r="200" spans="1:12" ht="30" customHeight="1" x14ac:dyDescent="0.25">
      <c r="A200" s="22">
        <v>182</v>
      </c>
      <c r="B200" s="29" t="s">
        <v>440</v>
      </c>
      <c r="C200" s="23" t="s">
        <v>441</v>
      </c>
      <c r="D200" s="25">
        <v>7.13</v>
      </c>
      <c r="E200" s="18">
        <v>6.2E-2</v>
      </c>
      <c r="F200" s="33">
        <v>1</v>
      </c>
      <c r="G200" s="5">
        <f t="shared" si="90"/>
        <v>108087.61</v>
      </c>
      <c r="H200" s="5">
        <f t="shared" si="91"/>
        <v>108087.61</v>
      </c>
      <c r="I200" s="5">
        <f t="shared" si="92"/>
        <v>108087.61</v>
      </c>
      <c r="J200" s="5">
        <f t="shared" si="93"/>
        <v>108087.61</v>
      </c>
      <c r="K200" s="5">
        <f t="shared" si="94"/>
        <v>108087.61</v>
      </c>
      <c r="L200" s="6"/>
    </row>
    <row r="201" spans="1:12" ht="29.25" customHeight="1" x14ac:dyDescent="0.25">
      <c r="A201" s="22">
        <v>183</v>
      </c>
      <c r="B201" s="29" t="s">
        <v>442</v>
      </c>
      <c r="C201" s="23" t="s">
        <v>443</v>
      </c>
      <c r="D201" s="25">
        <v>9.1300000000000008</v>
      </c>
      <c r="E201" s="18">
        <v>2.1100000000000001E-2</v>
      </c>
      <c r="F201" s="33">
        <v>1</v>
      </c>
      <c r="G201" s="5">
        <f t="shared" si="90"/>
        <v>137621.01999999999</v>
      </c>
      <c r="H201" s="5">
        <f t="shared" si="91"/>
        <v>137621.01999999999</v>
      </c>
      <c r="I201" s="5">
        <f t="shared" si="92"/>
        <v>137621.01999999999</v>
      </c>
      <c r="J201" s="5">
        <f t="shared" si="93"/>
        <v>137621.01999999999</v>
      </c>
      <c r="K201" s="5">
        <f t="shared" si="94"/>
        <v>137621.01999999999</v>
      </c>
      <c r="L201" s="6"/>
    </row>
    <row r="202" spans="1:12" ht="27.75" customHeight="1" x14ac:dyDescent="0.25">
      <c r="A202" s="22">
        <v>184</v>
      </c>
      <c r="B202" s="29" t="s">
        <v>444</v>
      </c>
      <c r="C202" s="23" t="s">
        <v>445</v>
      </c>
      <c r="D202" s="25">
        <v>11.32</v>
      </c>
      <c r="E202" s="18">
        <v>2.8999999999999998E-3</v>
      </c>
      <c r="F202" s="33">
        <v>1</v>
      </c>
      <c r="G202" s="5">
        <f t="shared" si="90"/>
        <v>170198.48</v>
      </c>
      <c r="H202" s="5">
        <f t="shared" si="91"/>
        <v>170198.48</v>
      </c>
      <c r="I202" s="5">
        <f t="shared" si="92"/>
        <v>170198.48</v>
      </c>
      <c r="J202" s="5">
        <f t="shared" si="93"/>
        <v>170198.48</v>
      </c>
      <c r="K202" s="5">
        <f t="shared" si="94"/>
        <v>170198.48</v>
      </c>
      <c r="L202" s="6"/>
    </row>
    <row r="203" spans="1:12" ht="30" customHeight="1" x14ac:dyDescent="0.25">
      <c r="A203" s="22">
        <v>185</v>
      </c>
      <c r="B203" s="29" t="s">
        <v>446</v>
      </c>
      <c r="C203" s="23" t="s">
        <v>447</v>
      </c>
      <c r="D203" s="25">
        <v>17.170000000000002</v>
      </c>
      <c r="E203" s="18">
        <v>1.9E-3</v>
      </c>
      <c r="F203" s="33">
        <v>1</v>
      </c>
      <c r="G203" s="5">
        <f t="shared" si="90"/>
        <v>258118.29</v>
      </c>
      <c r="H203" s="5">
        <f t="shared" si="91"/>
        <v>258118.29</v>
      </c>
      <c r="I203" s="5">
        <f t="shared" si="92"/>
        <v>258118.29</v>
      </c>
      <c r="J203" s="5">
        <f t="shared" si="93"/>
        <v>258118.29</v>
      </c>
      <c r="K203" s="5">
        <f t="shared" si="94"/>
        <v>258118.29</v>
      </c>
      <c r="L203" s="6"/>
    </row>
    <row r="204" spans="1:12" ht="30.75" customHeight="1" x14ac:dyDescent="0.25">
      <c r="A204" s="22">
        <v>186</v>
      </c>
      <c r="B204" s="29" t="s">
        <v>448</v>
      </c>
      <c r="C204" s="23" t="s">
        <v>449</v>
      </c>
      <c r="D204" s="25">
        <v>35.58</v>
      </c>
      <c r="E204" s="18">
        <v>8.9999999999999998E-4</v>
      </c>
      <c r="F204" s="33">
        <v>1</v>
      </c>
      <c r="G204" s="5">
        <f t="shared" si="90"/>
        <v>534802.75</v>
      </c>
      <c r="H204" s="5">
        <f t="shared" si="91"/>
        <v>534802.75</v>
      </c>
      <c r="I204" s="5">
        <f t="shared" si="92"/>
        <v>534802.75</v>
      </c>
      <c r="J204" s="5">
        <f t="shared" si="93"/>
        <v>534802.75</v>
      </c>
      <c r="K204" s="5">
        <f t="shared" si="94"/>
        <v>534802.75</v>
      </c>
      <c r="L204" s="6"/>
    </row>
    <row r="205" spans="1:12" ht="28.5" customHeight="1" x14ac:dyDescent="0.25">
      <c r="A205" s="19">
        <v>187</v>
      </c>
      <c r="B205" s="29" t="s">
        <v>450</v>
      </c>
      <c r="C205" s="23" t="s">
        <v>451</v>
      </c>
      <c r="D205" s="25">
        <v>38.89</v>
      </c>
      <c r="E205" s="18">
        <v>8.0000000000000004E-4</v>
      </c>
      <c r="F205" s="33">
        <v>1</v>
      </c>
      <c r="G205" s="5">
        <f t="shared" si="90"/>
        <v>584547.16</v>
      </c>
      <c r="H205" s="5">
        <f t="shared" si="91"/>
        <v>584547.16</v>
      </c>
      <c r="I205" s="5">
        <f t="shared" si="92"/>
        <v>584547.16</v>
      </c>
      <c r="J205" s="5">
        <f t="shared" si="93"/>
        <v>584547.16</v>
      </c>
      <c r="K205" s="5">
        <f t="shared" si="94"/>
        <v>584547.16</v>
      </c>
    </row>
    <row r="206" spans="1:12" ht="31.5" customHeight="1" x14ac:dyDescent="0.25">
      <c r="A206" s="19">
        <v>188</v>
      </c>
      <c r="B206" s="29" t="s">
        <v>452</v>
      </c>
      <c r="C206" s="23" t="s">
        <v>453</v>
      </c>
      <c r="D206" s="25">
        <v>73.34</v>
      </c>
      <c r="E206" s="18">
        <v>4.0000000000000002E-4</v>
      </c>
      <c r="F206" s="33">
        <v>1</v>
      </c>
      <c r="G206" s="5">
        <f t="shared" si="90"/>
        <v>1102295.92</v>
      </c>
      <c r="H206" s="5">
        <f t="shared" si="91"/>
        <v>1102295.92</v>
      </c>
      <c r="I206" s="5">
        <f t="shared" si="92"/>
        <v>1102295.92</v>
      </c>
      <c r="J206" s="5">
        <f t="shared" si="93"/>
        <v>1102295.92</v>
      </c>
      <c r="K206" s="5">
        <f t="shared" si="94"/>
        <v>1102295.92</v>
      </c>
    </row>
    <row r="207" spans="1:12" ht="28.5" customHeight="1" x14ac:dyDescent="0.25">
      <c r="A207" s="19">
        <v>189</v>
      </c>
      <c r="B207" s="29" t="s">
        <v>454</v>
      </c>
      <c r="C207" s="23" t="s">
        <v>455</v>
      </c>
      <c r="D207" s="25">
        <v>150.29</v>
      </c>
      <c r="E207" s="18">
        <v>2.0000000000000001E-4</v>
      </c>
      <c r="F207" s="33">
        <v>1</v>
      </c>
      <c r="G207" s="5">
        <f t="shared" si="90"/>
        <v>2258786.6800000002</v>
      </c>
      <c r="H207" s="5">
        <f t="shared" si="91"/>
        <v>2258786.6800000002</v>
      </c>
      <c r="I207" s="5">
        <f t="shared" si="92"/>
        <v>2258786.6800000002</v>
      </c>
      <c r="J207" s="5">
        <f t="shared" si="93"/>
        <v>2258786.6800000002</v>
      </c>
      <c r="K207" s="5">
        <f t="shared" si="94"/>
        <v>2258786.6800000002</v>
      </c>
    </row>
    <row r="208" spans="1:12" ht="29.25" customHeight="1" x14ac:dyDescent="0.25">
      <c r="A208" s="19">
        <v>190</v>
      </c>
      <c r="B208" s="29" t="s">
        <v>456</v>
      </c>
      <c r="C208" s="23" t="s">
        <v>457</v>
      </c>
      <c r="D208" s="25">
        <v>5.07</v>
      </c>
      <c r="E208" s="18"/>
      <c r="F208" s="33">
        <v>1</v>
      </c>
      <c r="G208" s="5">
        <f t="shared" ref="G208:G228" si="95">ROUND($C$3*D208*G$9*F208,2)</f>
        <v>78178.649999999994</v>
      </c>
      <c r="H208" s="5">
        <f t="shared" ref="H208:H228" si="96">ROUND($C$3*D208*H$9*F208,2)</f>
        <v>82521.91</v>
      </c>
      <c r="I208" s="5">
        <f t="shared" ref="I208:I228" si="97">ROUND($C$3*D208*I$9*F208,2)</f>
        <v>91208.43</v>
      </c>
      <c r="J208" s="5">
        <f t="shared" ref="J208:J228" si="98">ROUND($C$3*D208*J$9*F208,2)</f>
        <v>104238.21</v>
      </c>
      <c r="K208" s="5">
        <f t="shared" ref="K208:K228" si="99">ROUND($C$3*D208*K$9*F208,2)</f>
        <v>108581.46</v>
      </c>
    </row>
    <row r="209" spans="1:11" ht="30" x14ac:dyDescent="0.25">
      <c r="A209" s="19">
        <v>191</v>
      </c>
      <c r="B209" s="29" t="s">
        <v>309</v>
      </c>
      <c r="C209" s="23" t="s">
        <v>310</v>
      </c>
      <c r="D209" s="25"/>
      <c r="E209" s="18"/>
      <c r="F209" s="33">
        <v>1</v>
      </c>
      <c r="G209" s="5">
        <f t="shared" si="95"/>
        <v>0</v>
      </c>
      <c r="H209" s="5">
        <f t="shared" si="96"/>
        <v>0</v>
      </c>
      <c r="I209" s="5">
        <f t="shared" si="97"/>
        <v>0</v>
      </c>
      <c r="J209" s="5">
        <f t="shared" si="98"/>
        <v>0</v>
      </c>
      <c r="K209" s="5">
        <f t="shared" si="99"/>
        <v>0</v>
      </c>
    </row>
    <row r="210" spans="1:11" ht="30" customHeight="1" x14ac:dyDescent="0.25">
      <c r="A210" s="19" t="s">
        <v>458</v>
      </c>
      <c r="B210" s="29" t="s">
        <v>364</v>
      </c>
      <c r="C210" s="23" t="s">
        <v>366</v>
      </c>
      <c r="D210" s="25">
        <v>3.62</v>
      </c>
      <c r="E210" s="18"/>
      <c r="F210" s="33">
        <v>1</v>
      </c>
      <c r="G210" s="5">
        <f t="shared" si="95"/>
        <v>55819.87</v>
      </c>
      <c r="H210" s="5">
        <f t="shared" si="96"/>
        <v>58920.97</v>
      </c>
      <c r="I210" s="5">
        <f t="shared" si="97"/>
        <v>65123.18</v>
      </c>
      <c r="J210" s="5">
        <f t="shared" si="98"/>
        <v>74426.490000000005</v>
      </c>
      <c r="K210" s="5">
        <f t="shared" si="99"/>
        <v>77527.59</v>
      </c>
    </row>
    <row r="211" spans="1:11" ht="29.25" customHeight="1" x14ac:dyDescent="0.25">
      <c r="A211" s="19" t="s">
        <v>459</v>
      </c>
      <c r="B211" s="29" t="s">
        <v>365</v>
      </c>
      <c r="C211" s="23" t="s">
        <v>367</v>
      </c>
      <c r="D211" s="25">
        <v>1.8</v>
      </c>
      <c r="E211" s="18"/>
      <c r="F211" s="33">
        <v>1</v>
      </c>
      <c r="G211" s="5">
        <f t="shared" si="95"/>
        <v>27755.74</v>
      </c>
      <c r="H211" s="5">
        <f t="shared" si="96"/>
        <v>29297.72</v>
      </c>
      <c r="I211" s="5">
        <f t="shared" si="97"/>
        <v>32381.69</v>
      </c>
      <c r="J211" s="5">
        <f t="shared" si="98"/>
        <v>37007.65</v>
      </c>
      <c r="K211" s="5">
        <f t="shared" si="99"/>
        <v>38549.629999999997</v>
      </c>
    </row>
    <row r="212" spans="1:11" ht="30" x14ac:dyDescent="0.25">
      <c r="A212" s="19">
        <v>192</v>
      </c>
      <c r="B212" s="29" t="s">
        <v>311</v>
      </c>
      <c r="C212" s="23" t="s">
        <v>312</v>
      </c>
      <c r="D212" s="25"/>
      <c r="E212" s="18"/>
      <c r="F212" s="33">
        <v>1</v>
      </c>
      <c r="G212" s="5">
        <f t="shared" si="95"/>
        <v>0</v>
      </c>
      <c r="H212" s="5">
        <f t="shared" si="96"/>
        <v>0</v>
      </c>
      <c r="I212" s="5">
        <f t="shared" si="97"/>
        <v>0</v>
      </c>
      <c r="J212" s="5">
        <f t="shared" si="98"/>
        <v>0</v>
      </c>
      <c r="K212" s="5">
        <f t="shared" si="99"/>
        <v>0</v>
      </c>
    </row>
    <row r="213" spans="1:11" ht="30" customHeight="1" x14ac:dyDescent="0.25">
      <c r="A213" s="19" t="s">
        <v>460</v>
      </c>
      <c r="B213" s="29" t="s">
        <v>368</v>
      </c>
      <c r="C213" s="23" t="s">
        <v>370</v>
      </c>
      <c r="D213" s="25">
        <v>3.95</v>
      </c>
      <c r="E213" s="18"/>
      <c r="F213" s="33">
        <v>1</v>
      </c>
      <c r="G213" s="5">
        <f t="shared" si="95"/>
        <v>60908.42</v>
      </c>
      <c r="H213" s="5">
        <f t="shared" si="96"/>
        <v>64292.22</v>
      </c>
      <c r="I213" s="5">
        <f t="shared" si="97"/>
        <v>71059.820000000007</v>
      </c>
      <c r="J213" s="5">
        <f t="shared" si="98"/>
        <v>81211.23</v>
      </c>
      <c r="K213" s="5">
        <f t="shared" si="99"/>
        <v>84595.03</v>
      </c>
    </row>
    <row r="214" spans="1:11" ht="28.5" customHeight="1" x14ac:dyDescent="0.25">
      <c r="A214" s="19" t="s">
        <v>461</v>
      </c>
      <c r="B214" s="29" t="s">
        <v>369</v>
      </c>
      <c r="C214" s="23" t="s">
        <v>371</v>
      </c>
      <c r="D214" s="25">
        <v>2.13</v>
      </c>
      <c r="E214" s="18"/>
      <c r="F214" s="33">
        <v>1</v>
      </c>
      <c r="G214" s="5">
        <f t="shared" si="95"/>
        <v>32844.29</v>
      </c>
      <c r="H214" s="5">
        <f t="shared" si="96"/>
        <v>34668.97</v>
      </c>
      <c r="I214" s="5">
        <f t="shared" si="97"/>
        <v>38318.33</v>
      </c>
      <c r="J214" s="5">
        <f t="shared" si="98"/>
        <v>43792.38</v>
      </c>
      <c r="K214" s="5">
        <f t="shared" si="99"/>
        <v>45617.07</v>
      </c>
    </row>
    <row r="215" spans="1:11" ht="31.5" customHeight="1" x14ac:dyDescent="0.25">
      <c r="A215" s="19">
        <v>193</v>
      </c>
      <c r="B215" s="29" t="s">
        <v>313</v>
      </c>
      <c r="C215" s="23" t="s">
        <v>314</v>
      </c>
      <c r="D215" s="25">
        <v>1.52</v>
      </c>
      <c r="E215" s="18"/>
      <c r="F215" s="33">
        <v>1</v>
      </c>
      <c r="G215" s="5">
        <f t="shared" si="95"/>
        <v>23438.18</v>
      </c>
      <c r="H215" s="5">
        <f t="shared" si="96"/>
        <v>24740.3</v>
      </c>
      <c r="I215" s="5">
        <f t="shared" si="97"/>
        <v>27344.54</v>
      </c>
      <c r="J215" s="5">
        <f t="shared" si="98"/>
        <v>31250.9</v>
      </c>
      <c r="K215" s="5">
        <f t="shared" si="99"/>
        <v>32553.02</v>
      </c>
    </row>
    <row r="216" spans="1:11" ht="28.5" customHeight="1" x14ac:dyDescent="0.25">
      <c r="A216" s="19">
        <v>194</v>
      </c>
      <c r="B216" s="29" t="s">
        <v>315</v>
      </c>
      <c r="C216" s="23" t="s">
        <v>316</v>
      </c>
      <c r="D216" s="25">
        <v>1.82</v>
      </c>
      <c r="E216" s="18"/>
      <c r="F216" s="33">
        <v>1</v>
      </c>
      <c r="G216" s="5">
        <f t="shared" si="95"/>
        <v>28064.13</v>
      </c>
      <c r="H216" s="5">
        <f t="shared" si="96"/>
        <v>29623.25</v>
      </c>
      <c r="I216" s="5">
        <f t="shared" si="97"/>
        <v>32741.49</v>
      </c>
      <c r="J216" s="5">
        <f t="shared" si="98"/>
        <v>37418.839999999997</v>
      </c>
      <c r="K216" s="5">
        <f t="shared" si="99"/>
        <v>38977.96</v>
      </c>
    </row>
    <row r="217" spans="1:11" x14ac:dyDescent="0.25">
      <c r="A217" s="19">
        <v>195</v>
      </c>
      <c r="B217" s="29" t="s">
        <v>317</v>
      </c>
      <c r="C217" s="23" t="s">
        <v>318</v>
      </c>
      <c r="D217" s="25">
        <v>1.39</v>
      </c>
      <c r="E217" s="18"/>
      <c r="F217" s="33">
        <v>1</v>
      </c>
      <c r="G217" s="5">
        <f t="shared" si="95"/>
        <v>21433.599999999999</v>
      </c>
      <c r="H217" s="5">
        <f t="shared" si="96"/>
        <v>22624.35</v>
      </c>
      <c r="I217" s="5">
        <f t="shared" si="97"/>
        <v>25005.86</v>
      </c>
      <c r="J217" s="5">
        <f t="shared" si="98"/>
        <v>28578.13</v>
      </c>
      <c r="K217" s="5">
        <f t="shared" si="99"/>
        <v>29768.880000000001</v>
      </c>
    </row>
    <row r="218" spans="1:11" x14ac:dyDescent="0.25">
      <c r="A218" s="19">
        <v>196</v>
      </c>
      <c r="B218" s="29" t="s">
        <v>319</v>
      </c>
      <c r="C218" s="23" t="s">
        <v>320</v>
      </c>
      <c r="D218" s="25">
        <v>1.67</v>
      </c>
      <c r="E218" s="18"/>
      <c r="F218" s="33">
        <v>1</v>
      </c>
      <c r="G218" s="5">
        <f t="shared" si="95"/>
        <v>25751.15</v>
      </c>
      <c r="H218" s="5">
        <f t="shared" si="96"/>
        <v>27181.77</v>
      </c>
      <c r="I218" s="5">
        <f t="shared" si="97"/>
        <v>30043.01</v>
      </c>
      <c r="J218" s="5">
        <f t="shared" si="98"/>
        <v>34334.870000000003</v>
      </c>
      <c r="K218" s="5">
        <f t="shared" si="99"/>
        <v>35765.49</v>
      </c>
    </row>
    <row r="219" spans="1:11" ht="30" x14ac:dyDescent="0.25">
      <c r="A219" s="19">
        <v>197</v>
      </c>
      <c r="B219" s="29" t="s">
        <v>321</v>
      </c>
      <c r="C219" s="23" t="s">
        <v>322</v>
      </c>
      <c r="D219" s="25">
        <v>0.85</v>
      </c>
      <c r="E219" s="18"/>
      <c r="F219" s="33">
        <v>1</v>
      </c>
      <c r="G219" s="5">
        <f t="shared" si="95"/>
        <v>13106.88</v>
      </c>
      <c r="H219" s="5">
        <f t="shared" si="96"/>
        <v>13835.03</v>
      </c>
      <c r="I219" s="5">
        <f t="shared" si="97"/>
        <v>15291.35</v>
      </c>
      <c r="J219" s="5">
        <f t="shared" si="98"/>
        <v>17475.830000000002</v>
      </c>
      <c r="K219" s="5">
        <f t="shared" si="99"/>
        <v>18203.990000000002</v>
      </c>
    </row>
    <row r="220" spans="1:11" ht="30" x14ac:dyDescent="0.25">
      <c r="A220" s="19">
        <v>198</v>
      </c>
      <c r="B220" s="29" t="s">
        <v>323</v>
      </c>
      <c r="C220" s="23" t="s">
        <v>324</v>
      </c>
      <c r="D220" s="25">
        <v>1.0900000000000001</v>
      </c>
      <c r="E220" s="18"/>
      <c r="F220" s="33">
        <v>1</v>
      </c>
      <c r="G220" s="5">
        <f t="shared" si="95"/>
        <v>16807.64</v>
      </c>
      <c r="H220" s="5">
        <f t="shared" si="96"/>
        <v>17741.400000000001</v>
      </c>
      <c r="I220" s="5">
        <f t="shared" si="97"/>
        <v>19608.91</v>
      </c>
      <c r="J220" s="5">
        <f t="shared" si="98"/>
        <v>22410.19</v>
      </c>
      <c r="K220" s="5">
        <f t="shared" si="99"/>
        <v>23343.94</v>
      </c>
    </row>
    <row r="221" spans="1:11" ht="30" x14ac:dyDescent="0.25">
      <c r="A221" s="19">
        <v>199</v>
      </c>
      <c r="B221" s="29" t="s">
        <v>325</v>
      </c>
      <c r="C221" s="23" t="s">
        <v>326</v>
      </c>
      <c r="D221" s="25">
        <v>1.5</v>
      </c>
      <c r="E221" s="18"/>
      <c r="F221" s="33">
        <v>1</v>
      </c>
      <c r="G221" s="5">
        <f t="shared" si="95"/>
        <v>23129.78</v>
      </c>
      <c r="H221" s="5">
        <f t="shared" si="96"/>
        <v>24414.77</v>
      </c>
      <c r="I221" s="5">
        <f t="shared" si="97"/>
        <v>26984.74</v>
      </c>
      <c r="J221" s="5">
        <f t="shared" si="98"/>
        <v>30839.71</v>
      </c>
      <c r="K221" s="5">
        <f t="shared" si="99"/>
        <v>32124.69</v>
      </c>
    </row>
    <row r="222" spans="1:11" ht="27.75" customHeight="1" x14ac:dyDescent="0.25">
      <c r="A222" s="19">
        <v>200</v>
      </c>
      <c r="B222" s="29" t="s">
        <v>327</v>
      </c>
      <c r="C222" s="23" t="s">
        <v>328</v>
      </c>
      <c r="D222" s="25">
        <v>1.8</v>
      </c>
      <c r="E222" s="18"/>
      <c r="F222" s="33">
        <v>1</v>
      </c>
      <c r="G222" s="5">
        <f t="shared" si="95"/>
        <v>27755.74</v>
      </c>
      <c r="H222" s="5">
        <f t="shared" si="96"/>
        <v>29297.72</v>
      </c>
      <c r="I222" s="5">
        <f t="shared" si="97"/>
        <v>32381.69</v>
      </c>
      <c r="J222" s="5">
        <f t="shared" si="98"/>
        <v>37007.65</v>
      </c>
      <c r="K222" s="5">
        <f t="shared" si="99"/>
        <v>38549.629999999997</v>
      </c>
    </row>
    <row r="223" spans="1:11" ht="15.75" customHeight="1" x14ac:dyDescent="0.25">
      <c r="A223" s="19">
        <v>201</v>
      </c>
      <c r="B223" s="29" t="s">
        <v>329</v>
      </c>
      <c r="C223" s="23" t="s">
        <v>330</v>
      </c>
      <c r="D223" s="25">
        <v>2.75</v>
      </c>
      <c r="E223" s="18"/>
      <c r="F223" s="33">
        <v>1</v>
      </c>
      <c r="G223" s="5">
        <f t="shared" si="95"/>
        <v>42404.6</v>
      </c>
      <c r="H223" s="5">
        <f t="shared" si="96"/>
        <v>44760.41</v>
      </c>
      <c r="I223" s="5">
        <f t="shared" si="97"/>
        <v>49472.03</v>
      </c>
      <c r="J223" s="5">
        <f t="shared" si="98"/>
        <v>56539.46</v>
      </c>
      <c r="K223" s="5">
        <f t="shared" si="99"/>
        <v>58895.27</v>
      </c>
    </row>
    <row r="224" spans="1:11" ht="30" x14ac:dyDescent="0.25">
      <c r="A224" s="19">
        <v>202</v>
      </c>
      <c r="B224" s="29" t="s">
        <v>331</v>
      </c>
      <c r="C224" s="23" t="s">
        <v>332</v>
      </c>
      <c r="D224" s="25">
        <v>2.35</v>
      </c>
      <c r="E224" s="18"/>
      <c r="F224" s="33">
        <v>1</v>
      </c>
      <c r="G224" s="5">
        <f t="shared" si="95"/>
        <v>36236.65</v>
      </c>
      <c r="H224" s="5">
        <f t="shared" si="96"/>
        <v>38249.800000000003</v>
      </c>
      <c r="I224" s="5">
        <f t="shared" si="97"/>
        <v>42276.1</v>
      </c>
      <c r="J224" s="5">
        <f t="shared" si="98"/>
        <v>48315.54</v>
      </c>
      <c r="K224" s="5">
        <f t="shared" si="99"/>
        <v>50328.69</v>
      </c>
    </row>
    <row r="225" spans="1:11" ht="17.25" customHeight="1" x14ac:dyDescent="0.25">
      <c r="A225" s="19">
        <v>203</v>
      </c>
      <c r="B225" s="29" t="s">
        <v>333</v>
      </c>
      <c r="C225" s="23" t="s">
        <v>334</v>
      </c>
      <c r="D225" s="25">
        <v>1.76</v>
      </c>
      <c r="E225" s="18"/>
      <c r="F225" s="33">
        <v>1</v>
      </c>
      <c r="G225" s="5">
        <f t="shared" si="95"/>
        <v>27138.94</v>
      </c>
      <c r="H225" s="5">
        <f t="shared" si="96"/>
        <v>28646.66</v>
      </c>
      <c r="I225" s="5">
        <f t="shared" si="97"/>
        <v>31662.1</v>
      </c>
      <c r="J225" s="5">
        <f t="shared" si="98"/>
        <v>36185.26</v>
      </c>
      <c r="K225" s="5">
        <f t="shared" si="99"/>
        <v>37692.97</v>
      </c>
    </row>
    <row r="226" spans="1:11" ht="30" x14ac:dyDescent="0.25">
      <c r="A226" s="19">
        <v>204</v>
      </c>
      <c r="B226" s="29" t="s">
        <v>335</v>
      </c>
      <c r="C226" s="23" t="s">
        <v>336</v>
      </c>
      <c r="D226" s="25">
        <v>1.51</v>
      </c>
      <c r="E226" s="18"/>
      <c r="F226" s="33">
        <v>1</v>
      </c>
      <c r="G226" s="5">
        <f t="shared" si="95"/>
        <v>23283.98</v>
      </c>
      <c r="H226" s="5">
        <f t="shared" si="96"/>
        <v>24577.53</v>
      </c>
      <c r="I226" s="5">
        <f t="shared" si="97"/>
        <v>27164.639999999999</v>
      </c>
      <c r="J226" s="5">
        <f t="shared" si="98"/>
        <v>31045.3</v>
      </c>
      <c r="K226" s="5">
        <f t="shared" si="99"/>
        <v>32338.86</v>
      </c>
    </row>
    <row r="227" spans="1:11" ht="30" x14ac:dyDescent="0.25">
      <c r="A227" s="19">
        <v>205</v>
      </c>
      <c r="B227" s="29" t="s">
        <v>337</v>
      </c>
      <c r="C227" s="23" t="s">
        <v>338</v>
      </c>
      <c r="D227" s="25">
        <v>1</v>
      </c>
      <c r="E227" s="18"/>
      <c r="F227" s="33">
        <v>1</v>
      </c>
      <c r="G227" s="5">
        <f t="shared" si="95"/>
        <v>15419.85</v>
      </c>
      <c r="H227" s="5">
        <f t="shared" si="96"/>
        <v>16276.51</v>
      </c>
      <c r="I227" s="5">
        <f t="shared" si="97"/>
        <v>17989.830000000002</v>
      </c>
      <c r="J227" s="5">
        <f t="shared" si="98"/>
        <v>20559.8</v>
      </c>
      <c r="K227" s="5">
        <f t="shared" si="99"/>
        <v>21416.46</v>
      </c>
    </row>
    <row r="228" spans="1:11" ht="30" x14ac:dyDescent="0.25">
      <c r="A228" s="19">
        <v>206</v>
      </c>
      <c r="B228" s="29" t="s">
        <v>339</v>
      </c>
      <c r="C228" s="23" t="s">
        <v>340</v>
      </c>
      <c r="D228" s="25">
        <v>1.4</v>
      </c>
      <c r="E228" s="18"/>
      <c r="F228" s="33">
        <v>1</v>
      </c>
      <c r="G228" s="5">
        <f t="shared" si="95"/>
        <v>21587.79</v>
      </c>
      <c r="H228" s="5">
        <f t="shared" si="96"/>
        <v>22787.119999999999</v>
      </c>
      <c r="I228" s="5">
        <f t="shared" si="97"/>
        <v>25185.759999999998</v>
      </c>
      <c r="J228" s="5">
        <f t="shared" si="98"/>
        <v>28783.73</v>
      </c>
      <c r="K228" s="5">
        <f t="shared" si="99"/>
        <v>29983.05</v>
      </c>
    </row>
  </sheetData>
  <autoFilter ref="A9:M228"/>
  <mergeCells count="12">
    <mergeCell ref="A2:J2"/>
    <mergeCell ref="D5:K5"/>
    <mergeCell ref="D6:D8"/>
    <mergeCell ref="E6:E9"/>
    <mergeCell ref="A5:A9"/>
    <mergeCell ref="B5:B9"/>
    <mergeCell ref="C5:C9"/>
    <mergeCell ref="G6:K6"/>
    <mergeCell ref="G8:K8"/>
    <mergeCell ref="A3:B3"/>
    <mergeCell ref="A4:B4"/>
    <mergeCell ref="F6:F9"/>
  </mergeCells>
  <pageMargins left="0" right="0" top="0" bottom="0" header="0.31496062992125984" footer="0.31496062992125984"/>
  <pageSetup paperSize="9" scale="64" fitToHeight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34"/>
  <sheetViews>
    <sheetView tabSelected="1" zoomScale="90" zoomScaleNormal="90" workbookViewId="0">
      <pane ySplit="11" topLeftCell="A12" activePane="bottomLeft" state="frozen"/>
      <selection pane="bottomLeft" activeCell="K4" sqref="K4"/>
    </sheetView>
  </sheetViews>
  <sheetFormatPr defaultRowHeight="15" x14ac:dyDescent="0.25"/>
  <cols>
    <col min="1" max="1" width="8.7109375" style="27" customWidth="1"/>
    <col min="2" max="2" width="14.5703125" style="30" customWidth="1"/>
    <col min="3" max="3" width="79" style="2" customWidth="1"/>
    <col min="4" max="4" width="9.7109375" style="26" customWidth="1"/>
    <col min="5" max="5" width="9.7109375" style="12" customWidth="1"/>
    <col min="6" max="6" width="9.7109375" style="34" customWidth="1"/>
    <col min="7" max="7" width="12.5703125" style="2" customWidth="1"/>
    <col min="8" max="8" width="11.85546875" style="2" customWidth="1"/>
    <col min="9" max="9" width="11.42578125" style="2" customWidth="1"/>
    <col min="10" max="10" width="11.28515625" style="2" customWidth="1"/>
    <col min="11" max="11" width="12.28515625" style="2" customWidth="1"/>
    <col min="12" max="12" width="15.42578125" style="2" customWidth="1"/>
    <col min="13" max="13" width="13.85546875" style="2" customWidth="1"/>
    <col min="14" max="14" width="14.85546875" style="2" customWidth="1"/>
    <col min="15" max="16384" width="9.140625" style="2"/>
  </cols>
  <sheetData>
    <row r="2" spans="1:14" x14ac:dyDescent="0.25">
      <c r="A2" s="61" t="s">
        <v>514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4" x14ac:dyDescent="0.25">
      <c r="A3" s="39"/>
      <c r="B3" s="39"/>
      <c r="C3" s="39"/>
      <c r="D3" s="46"/>
      <c r="E3" s="62" t="s">
        <v>515</v>
      </c>
      <c r="F3" s="62"/>
      <c r="G3" s="62"/>
      <c r="H3" s="62"/>
      <c r="I3" s="62"/>
      <c r="J3" s="62"/>
      <c r="K3" s="63"/>
    </row>
    <row r="4" spans="1:14" ht="30" customHeight="1" x14ac:dyDescent="0.25">
      <c r="A4" s="47" t="s">
        <v>463</v>
      </c>
      <c r="B4" s="47"/>
      <c r="C4" s="47"/>
      <c r="D4" s="47"/>
      <c r="E4" s="47"/>
      <c r="F4" s="47"/>
      <c r="G4" s="47"/>
      <c r="H4" s="47"/>
      <c r="I4" s="47"/>
      <c r="J4" s="47"/>
      <c r="K4" s="13"/>
    </row>
    <row r="5" spans="1:14" ht="49.5" customHeight="1" x14ac:dyDescent="0.25">
      <c r="A5" s="57" t="s">
        <v>362</v>
      </c>
      <c r="B5" s="57"/>
      <c r="C5" s="15">
        <v>18269.57</v>
      </c>
      <c r="D5" s="3"/>
      <c r="E5" s="3"/>
      <c r="F5" s="32"/>
      <c r="G5" s="4"/>
      <c r="H5" s="4"/>
      <c r="I5" s="4"/>
    </row>
    <row r="6" spans="1:14" ht="48.75" customHeight="1" x14ac:dyDescent="0.25">
      <c r="A6" s="57" t="s">
        <v>363</v>
      </c>
      <c r="B6" s="57"/>
      <c r="C6" s="15">
        <v>16025.94</v>
      </c>
      <c r="D6" s="3"/>
      <c r="E6" s="3"/>
      <c r="F6" s="32"/>
      <c r="G6" s="4"/>
      <c r="H6" s="4"/>
      <c r="I6" s="4"/>
    </row>
    <row r="7" spans="1:14" ht="15" customHeight="1" x14ac:dyDescent="0.25">
      <c r="A7" s="53" t="s">
        <v>464</v>
      </c>
      <c r="B7" s="53" t="s">
        <v>5</v>
      </c>
      <c r="C7" s="53" t="s">
        <v>6</v>
      </c>
      <c r="D7" s="48" t="s">
        <v>361</v>
      </c>
      <c r="E7" s="49"/>
      <c r="F7" s="49"/>
      <c r="G7" s="49"/>
      <c r="H7" s="49"/>
      <c r="I7" s="49"/>
      <c r="J7" s="49"/>
      <c r="K7" s="50"/>
      <c r="L7" s="53" t="s">
        <v>502</v>
      </c>
      <c r="M7" s="53" t="s">
        <v>503</v>
      </c>
      <c r="N7" s="53" t="s">
        <v>504</v>
      </c>
    </row>
    <row r="8" spans="1:14" ht="15" customHeight="1" x14ac:dyDescent="0.25">
      <c r="A8" s="54"/>
      <c r="B8" s="54"/>
      <c r="C8" s="54"/>
      <c r="D8" s="51" t="s">
        <v>4</v>
      </c>
      <c r="E8" s="53" t="s">
        <v>3</v>
      </c>
      <c r="F8" s="58" t="s">
        <v>462</v>
      </c>
      <c r="G8" s="56" t="s">
        <v>8</v>
      </c>
      <c r="H8" s="56"/>
      <c r="I8" s="56"/>
      <c r="J8" s="56"/>
      <c r="K8" s="56"/>
      <c r="L8" s="54"/>
      <c r="M8" s="54"/>
      <c r="N8" s="54"/>
    </row>
    <row r="9" spans="1:14" ht="15" customHeight="1" x14ac:dyDescent="0.25">
      <c r="A9" s="54"/>
      <c r="B9" s="54"/>
      <c r="C9" s="54"/>
      <c r="D9" s="52"/>
      <c r="E9" s="54"/>
      <c r="F9" s="59"/>
      <c r="G9" s="31">
        <v>1</v>
      </c>
      <c r="H9" s="31">
        <v>2.1</v>
      </c>
      <c r="I9" s="31">
        <v>2.2000000000000002</v>
      </c>
      <c r="J9" s="31">
        <v>2.2999999999999998</v>
      </c>
      <c r="K9" s="31">
        <v>3</v>
      </c>
      <c r="L9" s="54"/>
      <c r="M9" s="54"/>
      <c r="N9" s="54"/>
    </row>
    <row r="10" spans="1:14" ht="25.5" customHeight="1" x14ac:dyDescent="0.25">
      <c r="A10" s="54"/>
      <c r="B10" s="54"/>
      <c r="C10" s="54"/>
      <c r="D10" s="52"/>
      <c r="E10" s="54"/>
      <c r="F10" s="59"/>
      <c r="G10" s="56" t="s">
        <v>9</v>
      </c>
      <c r="H10" s="56"/>
      <c r="I10" s="56"/>
      <c r="J10" s="56"/>
      <c r="K10" s="56"/>
      <c r="L10" s="54"/>
      <c r="M10" s="54"/>
      <c r="N10" s="54"/>
    </row>
    <row r="11" spans="1:14" ht="39" customHeight="1" x14ac:dyDescent="0.25">
      <c r="A11" s="55"/>
      <c r="B11" s="55"/>
      <c r="C11" s="55"/>
      <c r="D11" s="14"/>
      <c r="E11" s="55"/>
      <c r="F11" s="60"/>
      <c r="G11" s="31">
        <v>0.9</v>
      </c>
      <c r="H11" s="31">
        <v>0.9</v>
      </c>
      <c r="I11" s="31">
        <v>1</v>
      </c>
      <c r="J11" s="31">
        <v>1.2</v>
      </c>
      <c r="K11" s="31">
        <v>1.25</v>
      </c>
      <c r="L11" s="55"/>
      <c r="M11" s="55"/>
      <c r="N11" s="55"/>
    </row>
    <row r="12" spans="1:14" x14ac:dyDescent="0.25">
      <c r="A12" s="25">
        <v>1</v>
      </c>
      <c r="B12" s="25" t="s">
        <v>10</v>
      </c>
      <c r="C12" s="41" t="s">
        <v>11</v>
      </c>
      <c r="D12" s="25">
        <v>0.83</v>
      </c>
      <c r="E12" s="40"/>
      <c r="F12" s="33">
        <v>1</v>
      </c>
      <c r="G12" s="5">
        <f>ROUND($C$5*D12*G$11*F12,2)</f>
        <v>13647.37</v>
      </c>
      <c r="H12" s="5">
        <f>ROUND($C$5*D12*H$11*F12,2)</f>
        <v>13647.37</v>
      </c>
      <c r="I12" s="5">
        <f>ROUND($C$5*D12*I$11*F12,2)</f>
        <v>15163.74</v>
      </c>
      <c r="J12" s="5">
        <f>ROUND($C$5*D12*J$11*F12,2)</f>
        <v>18196.490000000002</v>
      </c>
      <c r="K12" s="5">
        <f>ROUND($C$5*D12*K$11*F12,2)</f>
        <v>18954.68</v>
      </c>
      <c r="L12" s="18"/>
      <c r="M12" s="35" t="s">
        <v>505</v>
      </c>
      <c r="N12" s="42"/>
    </row>
    <row r="13" spans="1:14" x14ac:dyDescent="0.25">
      <c r="A13" s="25">
        <v>2</v>
      </c>
      <c r="B13" s="25" t="s">
        <v>12</v>
      </c>
      <c r="C13" s="41" t="s">
        <v>13</v>
      </c>
      <c r="D13" s="25">
        <v>0.66</v>
      </c>
      <c r="E13" s="40"/>
      <c r="F13" s="33">
        <v>1</v>
      </c>
      <c r="G13" s="5">
        <f t="shared" ref="G13:G78" si="0">ROUND($C$5*D13*G$11*F13,2)</f>
        <v>10852.12</v>
      </c>
      <c r="H13" s="5">
        <f t="shared" ref="H13:H78" si="1">ROUND($C$5*D13*H$11*F13,2)</f>
        <v>10852.12</v>
      </c>
      <c r="I13" s="5">
        <f t="shared" ref="I13:I78" si="2">ROUND($C$5*D13*I$11*F13,2)</f>
        <v>12057.92</v>
      </c>
      <c r="J13" s="5">
        <f t="shared" ref="J13:J78" si="3">ROUND($C$5*D13*J$11*F13,2)</f>
        <v>14469.5</v>
      </c>
      <c r="K13" s="5">
        <f t="shared" ref="K13:K78" si="4">ROUND($C$5*D13*K$11*F13,2)</f>
        <v>15072.4</v>
      </c>
      <c r="L13" s="18"/>
      <c r="M13" s="42"/>
      <c r="N13" s="42"/>
    </row>
    <row r="14" spans="1:14" x14ac:dyDescent="0.25">
      <c r="A14" s="25">
        <v>3</v>
      </c>
      <c r="B14" s="25" t="s">
        <v>14</v>
      </c>
      <c r="C14" s="41" t="s">
        <v>15</v>
      </c>
      <c r="D14" s="25">
        <v>0.71</v>
      </c>
      <c r="E14" s="40"/>
      <c r="F14" s="33">
        <v>1</v>
      </c>
      <c r="G14" s="5">
        <f t="shared" si="0"/>
        <v>11674.26</v>
      </c>
      <c r="H14" s="5">
        <f t="shared" si="1"/>
        <v>11674.26</v>
      </c>
      <c r="I14" s="5">
        <f t="shared" si="2"/>
        <v>12971.39</v>
      </c>
      <c r="J14" s="5">
        <f t="shared" si="3"/>
        <v>15565.67</v>
      </c>
      <c r="K14" s="5">
        <f t="shared" si="4"/>
        <v>16214.24</v>
      </c>
      <c r="L14" s="18"/>
      <c r="M14" s="42"/>
      <c r="N14" s="35" t="s">
        <v>505</v>
      </c>
    </row>
    <row r="15" spans="1:14" x14ac:dyDescent="0.25">
      <c r="A15" s="25">
        <v>4</v>
      </c>
      <c r="B15" s="25" t="s">
        <v>16</v>
      </c>
      <c r="C15" s="41" t="s">
        <v>17</v>
      </c>
      <c r="D15" s="25">
        <v>1.06</v>
      </c>
      <c r="E15" s="40"/>
      <c r="F15" s="33">
        <v>1</v>
      </c>
      <c r="G15" s="5">
        <f t="shared" si="0"/>
        <v>17429.169999999998</v>
      </c>
      <c r="H15" s="5">
        <f t="shared" si="1"/>
        <v>17429.169999999998</v>
      </c>
      <c r="I15" s="5">
        <f t="shared" si="2"/>
        <v>19365.740000000002</v>
      </c>
      <c r="J15" s="5">
        <f t="shared" si="3"/>
        <v>23238.89</v>
      </c>
      <c r="K15" s="5">
        <f t="shared" si="4"/>
        <v>24207.18</v>
      </c>
      <c r="L15" s="18"/>
      <c r="M15" s="42"/>
      <c r="N15" s="35" t="s">
        <v>505</v>
      </c>
    </row>
    <row r="16" spans="1:14" x14ac:dyDescent="0.25">
      <c r="A16" s="25">
        <v>5</v>
      </c>
      <c r="B16" s="25" t="s">
        <v>18</v>
      </c>
      <c r="C16" s="41" t="s">
        <v>19</v>
      </c>
      <c r="D16" s="25">
        <v>0.33</v>
      </c>
      <c r="E16" s="40"/>
      <c r="F16" s="33">
        <v>1</v>
      </c>
      <c r="G16" s="5">
        <f t="shared" si="0"/>
        <v>5426.06</v>
      </c>
      <c r="H16" s="5">
        <f t="shared" si="1"/>
        <v>5426.06</v>
      </c>
      <c r="I16" s="5">
        <f t="shared" si="2"/>
        <v>6028.96</v>
      </c>
      <c r="J16" s="5">
        <f t="shared" si="3"/>
        <v>7234.75</v>
      </c>
      <c r="K16" s="5">
        <f t="shared" si="4"/>
        <v>7536.2</v>
      </c>
      <c r="L16" s="18"/>
      <c r="M16" s="35" t="s">
        <v>505</v>
      </c>
      <c r="N16" s="35" t="s">
        <v>505</v>
      </c>
    </row>
    <row r="17" spans="1:14" x14ac:dyDescent="0.25">
      <c r="A17" s="25">
        <v>6</v>
      </c>
      <c r="B17" s="25" t="s">
        <v>20</v>
      </c>
      <c r="C17" s="41" t="s">
        <v>21</v>
      </c>
      <c r="D17" s="25">
        <v>0.38</v>
      </c>
      <c r="E17" s="40"/>
      <c r="F17" s="33">
        <v>1</v>
      </c>
      <c r="G17" s="5">
        <f t="shared" si="0"/>
        <v>6248.19</v>
      </c>
      <c r="H17" s="5">
        <f t="shared" si="1"/>
        <v>6248.19</v>
      </c>
      <c r="I17" s="5">
        <f t="shared" si="2"/>
        <v>6942.44</v>
      </c>
      <c r="J17" s="5">
        <f t="shared" si="3"/>
        <v>8330.92</v>
      </c>
      <c r="K17" s="5">
        <f t="shared" si="4"/>
        <v>8678.0499999999993</v>
      </c>
      <c r="L17" s="18"/>
      <c r="M17" s="35" t="s">
        <v>505</v>
      </c>
      <c r="N17" s="42"/>
    </row>
    <row r="18" spans="1:14" x14ac:dyDescent="0.25">
      <c r="A18" s="25">
        <v>7</v>
      </c>
      <c r="B18" s="25" t="s">
        <v>22</v>
      </c>
      <c r="C18" s="41" t="s">
        <v>23</v>
      </c>
      <c r="D18" s="25">
        <v>3.19</v>
      </c>
      <c r="E18" s="40">
        <v>0.1893</v>
      </c>
      <c r="F18" s="33">
        <v>1</v>
      </c>
      <c r="G18" s="5">
        <f>ROUND($C$6*D18*((1-E18)+E18*1*F18*1.14),2)</f>
        <v>52477.599999999999</v>
      </c>
      <c r="H18" s="5">
        <f>ROUND($C$6*D18*((1-E18)+E18*1*F18*1.14),2)</f>
        <v>52477.599999999999</v>
      </c>
      <c r="I18" s="5">
        <f>ROUND($C$6*D18*((1-E18)+E18*1*F18*1.14),2)</f>
        <v>52477.599999999999</v>
      </c>
      <c r="J18" s="5">
        <f>ROUND($C$6*D18*((1-E18)+E18*1*F18*1.14),2)</f>
        <v>52477.599999999999</v>
      </c>
      <c r="K18" s="5">
        <f>ROUND($C$6*D18*((1-E18)+E18*1*F18*1.14),2)</f>
        <v>52477.599999999999</v>
      </c>
      <c r="L18" s="35" t="s">
        <v>505</v>
      </c>
      <c r="M18" s="35" t="s">
        <v>505</v>
      </c>
      <c r="N18" s="42"/>
    </row>
    <row r="19" spans="1:14" x14ac:dyDescent="0.25">
      <c r="A19" s="25">
        <v>8</v>
      </c>
      <c r="B19" s="25" t="s">
        <v>24</v>
      </c>
      <c r="C19" s="41" t="s">
        <v>25</v>
      </c>
      <c r="D19" s="25">
        <v>6.1</v>
      </c>
      <c r="E19" s="40">
        <v>0.24100000000000002</v>
      </c>
      <c r="F19" s="33">
        <v>1</v>
      </c>
      <c r="G19" s="5">
        <f t="shared" ref="G19:G21" si="5">ROUND($C$6*D19*((1-E19)+E19*1*F19*1.14),2)</f>
        <v>101056.6</v>
      </c>
      <c r="H19" s="5">
        <f t="shared" ref="H19:H21" si="6">ROUND($C$6*D19*((1-E19)+E19*1*F19*1.14),2)</f>
        <v>101056.6</v>
      </c>
      <c r="I19" s="5">
        <f t="shared" ref="I19:I21" si="7">ROUND($C$6*D19*((1-E19)+E19*1*F19*1.14),2)</f>
        <v>101056.6</v>
      </c>
      <c r="J19" s="5">
        <f t="shared" ref="J19:J21" si="8">ROUND($C$6*D19*((1-E19)+E19*1*F19*1.14),2)</f>
        <v>101056.6</v>
      </c>
      <c r="K19" s="5">
        <f t="shared" ref="K19:K21" si="9">ROUND($C$6*D19*((1-E19)+E19*1*F19*1.14),2)</f>
        <v>101056.6</v>
      </c>
      <c r="L19" s="35" t="s">
        <v>505</v>
      </c>
      <c r="M19" s="42"/>
      <c r="N19" s="42"/>
    </row>
    <row r="20" spans="1:14" x14ac:dyDescent="0.25">
      <c r="A20" s="25">
        <v>9</v>
      </c>
      <c r="B20" s="25" t="s">
        <v>26</v>
      </c>
      <c r="C20" s="41" t="s">
        <v>27</v>
      </c>
      <c r="D20" s="25">
        <v>9.84</v>
      </c>
      <c r="E20" s="40">
        <v>0.2102</v>
      </c>
      <c r="F20" s="33">
        <v>1</v>
      </c>
      <c r="G20" s="5">
        <f t="shared" si="5"/>
        <v>162335.91</v>
      </c>
      <c r="H20" s="5">
        <f t="shared" si="6"/>
        <v>162335.91</v>
      </c>
      <c r="I20" s="5">
        <f t="shared" si="7"/>
        <v>162335.91</v>
      </c>
      <c r="J20" s="5">
        <f t="shared" si="8"/>
        <v>162335.91</v>
      </c>
      <c r="K20" s="5">
        <f t="shared" si="9"/>
        <v>162335.91</v>
      </c>
      <c r="L20" s="35" t="s">
        <v>505</v>
      </c>
      <c r="M20" s="42"/>
      <c r="N20" s="42"/>
    </row>
    <row r="21" spans="1:14" x14ac:dyDescent="0.25">
      <c r="A21" s="25">
        <v>10</v>
      </c>
      <c r="B21" s="25" t="s">
        <v>28</v>
      </c>
      <c r="C21" s="41" t="s">
        <v>29</v>
      </c>
      <c r="D21" s="25">
        <v>10.69</v>
      </c>
      <c r="E21" s="40">
        <v>0.20440000000000003</v>
      </c>
      <c r="F21" s="33">
        <v>1</v>
      </c>
      <c r="G21" s="5">
        <f t="shared" si="5"/>
        <v>176219.71</v>
      </c>
      <c r="H21" s="5">
        <f t="shared" si="6"/>
        <v>176219.71</v>
      </c>
      <c r="I21" s="5">
        <f t="shared" si="7"/>
        <v>176219.71</v>
      </c>
      <c r="J21" s="5">
        <f t="shared" si="8"/>
        <v>176219.71</v>
      </c>
      <c r="K21" s="5">
        <f t="shared" si="9"/>
        <v>176219.71</v>
      </c>
      <c r="L21" s="35" t="s">
        <v>505</v>
      </c>
      <c r="M21" s="42"/>
      <c r="N21" s="42"/>
    </row>
    <row r="22" spans="1:14" x14ac:dyDescent="0.25">
      <c r="A22" s="25">
        <v>11</v>
      </c>
      <c r="B22" s="25" t="s">
        <v>30</v>
      </c>
      <c r="C22" s="41" t="s">
        <v>31</v>
      </c>
      <c r="D22" s="25">
        <v>0.98</v>
      </c>
      <c r="E22" s="40"/>
      <c r="F22" s="33">
        <v>1</v>
      </c>
      <c r="G22" s="5">
        <f t="shared" si="0"/>
        <v>16113.76</v>
      </c>
      <c r="H22" s="5">
        <f t="shared" si="1"/>
        <v>16113.76</v>
      </c>
      <c r="I22" s="5">
        <f t="shared" si="2"/>
        <v>17904.18</v>
      </c>
      <c r="J22" s="5">
        <f t="shared" si="3"/>
        <v>21485.01</v>
      </c>
      <c r="K22" s="5">
        <f t="shared" si="4"/>
        <v>22380.22</v>
      </c>
      <c r="L22" s="18"/>
      <c r="M22" s="42"/>
      <c r="N22" s="42"/>
    </row>
    <row r="23" spans="1:14" x14ac:dyDescent="0.25">
      <c r="A23" s="25">
        <v>12</v>
      </c>
      <c r="B23" s="25" t="s">
        <v>32</v>
      </c>
      <c r="C23" s="41" t="s">
        <v>33</v>
      </c>
      <c r="D23" s="25">
        <v>0.89</v>
      </c>
      <c r="E23" s="40"/>
      <c r="F23" s="33">
        <v>1</v>
      </c>
      <c r="G23" s="5">
        <f t="shared" si="0"/>
        <v>14633.93</v>
      </c>
      <c r="H23" s="5">
        <f t="shared" si="1"/>
        <v>14633.93</v>
      </c>
      <c r="I23" s="5">
        <f t="shared" si="2"/>
        <v>16259.92</v>
      </c>
      <c r="J23" s="5">
        <f t="shared" si="3"/>
        <v>19511.900000000001</v>
      </c>
      <c r="K23" s="5">
        <f t="shared" si="4"/>
        <v>20324.900000000001</v>
      </c>
      <c r="L23" s="18"/>
      <c r="M23" s="42"/>
      <c r="N23" s="42"/>
    </row>
    <row r="24" spans="1:14" x14ac:dyDescent="0.25">
      <c r="A24" s="25">
        <v>13</v>
      </c>
      <c r="B24" s="25" t="s">
        <v>34</v>
      </c>
      <c r="C24" s="41" t="s">
        <v>35</v>
      </c>
      <c r="D24" s="25"/>
      <c r="E24" s="40"/>
      <c r="F24" s="33"/>
      <c r="G24" s="5"/>
      <c r="H24" s="5"/>
      <c r="I24" s="5"/>
      <c r="J24" s="5"/>
      <c r="K24" s="5"/>
      <c r="L24" s="18"/>
      <c r="M24" s="42"/>
      <c r="N24" s="42"/>
    </row>
    <row r="25" spans="1:14" x14ac:dyDescent="0.25">
      <c r="A25" s="19" t="s">
        <v>343</v>
      </c>
      <c r="B25" s="28" t="s">
        <v>341</v>
      </c>
      <c r="C25" s="17" t="s">
        <v>345</v>
      </c>
      <c r="D25" s="16">
        <v>0.88</v>
      </c>
      <c r="E25" s="40"/>
      <c r="F25" s="33">
        <v>1</v>
      </c>
      <c r="G25" s="5">
        <f t="shared" si="0"/>
        <v>14469.5</v>
      </c>
      <c r="H25" s="5">
        <f t="shared" si="1"/>
        <v>14469.5</v>
      </c>
      <c r="I25" s="5">
        <f t="shared" si="2"/>
        <v>16077.22</v>
      </c>
      <c r="J25" s="5">
        <f t="shared" si="3"/>
        <v>19292.669999999998</v>
      </c>
      <c r="K25" s="5">
        <f t="shared" si="4"/>
        <v>20096.53</v>
      </c>
      <c r="L25" s="18"/>
      <c r="M25" s="42"/>
      <c r="N25" s="42"/>
    </row>
    <row r="26" spans="1:14" x14ac:dyDescent="0.25">
      <c r="A26" s="19" t="s">
        <v>344</v>
      </c>
      <c r="B26" s="28" t="s">
        <v>342</v>
      </c>
      <c r="C26" s="17" t="s">
        <v>346</v>
      </c>
      <c r="D26" s="16">
        <v>0.98</v>
      </c>
      <c r="E26" s="40"/>
      <c r="F26" s="33">
        <v>1</v>
      </c>
      <c r="G26" s="5">
        <f t="shared" si="0"/>
        <v>16113.76</v>
      </c>
      <c r="H26" s="5">
        <f t="shared" si="1"/>
        <v>16113.76</v>
      </c>
      <c r="I26" s="5">
        <f t="shared" si="2"/>
        <v>17904.18</v>
      </c>
      <c r="J26" s="5">
        <f t="shared" si="3"/>
        <v>21485.01</v>
      </c>
      <c r="K26" s="5">
        <f t="shared" si="4"/>
        <v>22380.22</v>
      </c>
      <c r="L26" s="18"/>
      <c r="M26" s="42"/>
      <c r="N26" s="42"/>
    </row>
    <row r="27" spans="1:14" x14ac:dyDescent="0.25">
      <c r="A27" s="25">
        <v>14</v>
      </c>
      <c r="B27" s="25" t="s">
        <v>36</v>
      </c>
      <c r="C27" s="41" t="s">
        <v>37</v>
      </c>
      <c r="D27" s="25">
        <v>2.41</v>
      </c>
      <c r="E27" s="40"/>
      <c r="F27" s="33">
        <v>1</v>
      </c>
      <c r="G27" s="5">
        <f t="shared" si="0"/>
        <v>39626.699999999997</v>
      </c>
      <c r="H27" s="5">
        <f t="shared" si="1"/>
        <v>39626.699999999997</v>
      </c>
      <c r="I27" s="5">
        <f t="shared" si="2"/>
        <v>44029.66</v>
      </c>
      <c r="J27" s="5">
        <f t="shared" si="3"/>
        <v>52835.6</v>
      </c>
      <c r="K27" s="5">
        <f t="shared" si="4"/>
        <v>55037.08</v>
      </c>
      <c r="L27" s="18"/>
      <c r="M27" s="43"/>
      <c r="N27" s="42"/>
    </row>
    <row r="28" spans="1:14" ht="16.5" customHeight="1" x14ac:dyDescent="0.25">
      <c r="A28" s="25">
        <v>15</v>
      </c>
      <c r="B28" s="25" t="s">
        <v>38</v>
      </c>
      <c r="C28" s="41" t="s">
        <v>39</v>
      </c>
      <c r="D28" s="25">
        <v>3.73</v>
      </c>
      <c r="E28" s="40"/>
      <c r="F28" s="33">
        <v>1</v>
      </c>
      <c r="G28" s="5">
        <f t="shared" si="0"/>
        <v>61330.95</v>
      </c>
      <c r="H28" s="5">
        <f t="shared" si="1"/>
        <v>61330.95</v>
      </c>
      <c r="I28" s="5">
        <f t="shared" si="2"/>
        <v>68145.5</v>
      </c>
      <c r="J28" s="5">
        <f t="shared" si="3"/>
        <v>81774.600000000006</v>
      </c>
      <c r="K28" s="5">
        <f t="shared" si="4"/>
        <v>85181.87</v>
      </c>
      <c r="L28" s="18"/>
      <c r="M28" s="38" t="s">
        <v>507</v>
      </c>
      <c r="N28" s="42"/>
    </row>
    <row r="29" spans="1:14" x14ac:dyDescent="0.25">
      <c r="A29" s="25">
        <v>16</v>
      </c>
      <c r="B29" s="25" t="s">
        <v>40</v>
      </c>
      <c r="C29" s="41" t="s">
        <v>41</v>
      </c>
      <c r="D29" s="25">
        <v>0.35</v>
      </c>
      <c r="E29" s="40">
        <v>0.97440000000000004</v>
      </c>
      <c r="F29" s="33">
        <v>1</v>
      </c>
      <c r="G29" s="5">
        <f t="shared" ref="G29" si="10">ROUND($C$6*D29*((1-E29)+E29*$G$11*F29*1.14),2)</f>
        <v>5751.18</v>
      </c>
      <c r="H29" s="5">
        <f t="shared" ref="H29" si="11">ROUND($C$6*D29*((1-E29)+E29*$H$11*F29*1.14),2)</f>
        <v>5751.18</v>
      </c>
      <c r="I29" s="5">
        <f t="shared" ref="I29" si="12">ROUND($C$6*D29*((1-E29)+E29*$I$11*F29*1.14),2)</f>
        <v>6374.25</v>
      </c>
      <c r="J29" s="5">
        <f t="shared" ref="J29" si="13">ROUND($C$6*D29*((1-E29)+E29*$J$11*F29*1.14),2)</f>
        <v>7620.38</v>
      </c>
      <c r="K29" s="5">
        <f t="shared" ref="K29" si="14">ROUND($C$6*D29*((1-E29)+E29*$K$11*F29*1.14),2)</f>
        <v>7931.91</v>
      </c>
      <c r="L29" s="18"/>
      <c r="M29" s="42"/>
      <c r="N29" s="42"/>
    </row>
    <row r="30" spans="1:14" ht="16.5" customHeight="1" x14ac:dyDescent="0.25">
      <c r="A30" s="25">
        <v>17</v>
      </c>
      <c r="B30" s="25" t="s">
        <v>42</v>
      </c>
      <c r="C30" s="41" t="s">
        <v>43</v>
      </c>
      <c r="D30" s="25">
        <v>0.97</v>
      </c>
      <c r="E30" s="40">
        <v>0.96299999999999997</v>
      </c>
      <c r="F30" s="33">
        <v>1</v>
      </c>
      <c r="G30" s="5">
        <f t="shared" ref="G30:G32" si="15">ROUND($C$6*D30*((1-E30)+E30*$G$11*F30*1.14),2)</f>
        <v>15934.38</v>
      </c>
      <c r="H30" s="5">
        <f t="shared" ref="H30:H32" si="16">ROUND($C$6*D30*((1-E30)+E30*$H$11*F30*1.14),2)</f>
        <v>15934.38</v>
      </c>
      <c r="I30" s="5">
        <f t="shared" ref="I30:I32" si="17">ROUND($C$6*D30*((1-E30)+E30*$I$11*F30*1.14),2)</f>
        <v>17640.96</v>
      </c>
      <c r="J30" s="5">
        <f t="shared" ref="J30:J32" si="18">ROUND($C$6*D30*((1-E30)+E30*$J$11*F30*1.14),2)</f>
        <v>21054.12</v>
      </c>
      <c r="K30" s="5">
        <f t="shared" ref="K30:K32" si="19">ROUND($C$6*D30*((1-E30)+E30*$K$11*F30*1.14),2)</f>
        <v>21907.41</v>
      </c>
      <c r="L30" s="18"/>
      <c r="M30" s="42"/>
      <c r="N30" s="42"/>
    </row>
    <row r="31" spans="1:14" x14ac:dyDescent="0.25">
      <c r="A31" s="25">
        <v>18</v>
      </c>
      <c r="B31" s="25" t="s">
        <v>44</v>
      </c>
      <c r="C31" s="41" t="s">
        <v>45</v>
      </c>
      <c r="D31" s="25">
        <v>0.97</v>
      </c>
      <c r="E31" s="40">
        <v>0.98270000000000002</v>
      </c>
      <c r="F31" s="33">
        <v>1</v>
      </c>
      <c r="G31" s="5">
        <f t="shared" si="15"/>
        <v>15942.34</v>
      </c>
      <c r="H31" s="5">
        <f t="shared" si="16"/>
        <v>15942.34</v>
      </c>
      <c r="I31" s="5">
        <f t="shared" si="17"/>
        <v>17683.830000000002</v>
      </c>
      <c r="J31" s="5">
        <f t="shared" si="18"/>
        <v>21166.81</v>
      </c>
      <c r="K31" s="5">
        <f t="shared" si="19"/>
        <v>22037.56</v>
      </c>
      <c r="L31" s="18"/>
      <c r="M31" s="42"/>
      <c r="N31" s="42"/>
    </row>
    <row r="32" spans="1:14" x14ac:dyDescent="0.25">
      <c r="A32" s="25">
        <v>19</v>
      </c>
      <c r="B32" s="25" t="s">
        <v>46</v>
      </c>
      <c r="C32" s="41" t="s">
        <v>47</v>
      </c>
      <c r="D32" s="25">
        <v>1.95</v>
      </c>
      <c r="E32" s="40">
        <v>0.98199999999999998</v>
      </c>
      <c r="F32" s="33">
        <v>1</v>
      </c>
      <c r="G32" s="5">
        <f t="shared" si="15"/>
        <v>32048.47</v>
      </c>
      <c r="H32" s="5">
        <f t="shared" si="16"/>
        <v>32048.47</v>
      </c>
      <c r="I32" s="5">
        <f t="shared" si="17"/>
        <v>35546.910000000003</v>
      </c>
      <c r="J32" s="5">
        <f t="shared" si="18"/>
        <v>42543.79</v>
      </c>
      <c r="K32" s="5">
        <f t="shared" si="19"/>
        <v>44293.01</v>
      </c>
      <c r="L32" s="18"/>
      <c r="M32" s="42"/>
      <c r="N32" s="42"/>
    </row>
    <row r="33" spans="1:14" ht="17.25" customHeight="1" x14ac:dyDescent="0.25">
      <c r="A33" s="25">
        <v>20</v>
      </c>
      <c r="B33" s="25" t="s">
        <v>48</v>
      </c>
      <c r="C33" s="41" t="s">
        <v>49</v>
      </c>
      <c r="D33" s="25">
        <v>0.98</v>
      </c>
      <c r="E33" s="40"/>
      <c r="F33" s="33">
        <v>1</v>
      </c>
      <c r="G33" s="5">
        <f t="shared" si="0"/>
        <v>16113.76</v>
      </c>
      <c r="H33" s="5">
        <f t="shared" si="1"/>
        <v>16113.76</v>
      </c>
      <c r="I33" s="5">
        <f t="shared" si="2"/>
        <v>17904.18</v>
      </c>
      <c r="J33" s="5">
        <f t="shared" si="3"/>
        <v>21485.01</v>
      </c>
      <c r="K33" s="5">
        <f t="shared" si="4"/>
        <v>22380.22</v>
      </c>
      <c r="L33" s="18"/>
      <c r="M33" s="42"/>
      <c r="N33" s="42"/>
    </row>
    <row r="34" spans="1:14" ht="29.25" customHeight="1" x14ac:dyDescent="0.25">
      <c r="A34" s="25">
        <v>21</v>
      </c>
      <c r="B34" s="25" t="s">
        <v>50</v>
      </c>
      <c r="C34" s="41" t="s">
        <v>51</v>
      </c>
      <c r="D34" s="25">
        <v>7.95</v>
      </c>
      <c r="E34" s="40"/>
      <c r="F34" s="33">
        <v>1</v>
      </c>
      <c r="G34" s="5">
        <f t="shared" si="0"/>
        <v>130718.77</v>
      </c>
      <c r="H34" s="5">
        <f t="shared" si="1"/>
        <v>130718.77</v>
      </c>
      <c r="I34" s="5">
        <f t="shared" si="2"/>
        <v>145243.07999999999</v>
      </c>
      <c r="J34" s="5">
        <f t="shared" si="3"/>
        <v>174291.7</v>
      </c>
      <c r="K34" s="5">
        <f t="shared" si="4"/>
        <v>181553.85</v>
      </c>
      <c r="L34" s="18"/>
      <c r="M34" s="38" t="s">
        <v>507</v>
      </c>
      <c r="N34" s="42"/>
    </row>
    <row r="35" spans="1:14" x14ac:dyDescent="0.25">
      <c r="A35" s="25">
        <v>22</v>
      </c>
      <c r="B35" s="25" t="s">
        <v>52</v>
      </c>
      <c r="C35" s="41" t="s">
        <v>53</v>
      </c>
      <c r="D35" s="25">
        <v>14.23</v>
      </c>
      <c r="E35" s="40"/>
      <c r="F35" s="33">
        <v>1</v>
      </c>
      <c r="G35" s="5">
        <f t="shared" si="0"/>
        <v>233978.38</v>
      </c>
      <c r="H35" s="5">
        <f t="shared" si="1"/>
        <v>233978.38</v>
      </c>
      <c r="I35" s="5">
        <f t="shared" si="2"/>
        <v>259975.98</v>
      </c>
      <c r="J35" s="5">
        <f t="shared" si="3"/>
        <v>311971.18</v>
      </c>
      <c r="K35" s="5">
        <f t="shared" si="4"/>
        <v>324969.98</v>
      </c>
      <c r="L35" s="18"/>
      <c r="M35" s="38" t="s">
        <v>507</v>
      </c>
      <c r="N35" s="42"/>
    </row>
    <row r="36" spans="1:14" ht="30" customHeight="1" x14ac:dyDescent="0.25">
      <c r="A36" s="25">
        <v>23</v>
      </c>
      <c r="B36" s="25" t="s">
        <v>54</v>
      </c>
      <c r="C36" s="41" t="s">
        <v>55</v>
      </c>
      <c r="D36" s="25">
        <v>10.34</v>
      </c>
      <c r="E36" s="40"/>
      <c r="F36" s="33">
        <v>1</v>
      </c>
      <c r="G36" s="5">
        <f t="shared" si="0"/>
        <v>170016.62</v>
      </c>
      <c r="H36" s="5">
        <f t="shared" si="1"/>
        <v>170016.62</v>
      </c>
      <c r="I36" s="5">
        <f t="shared" si="2"/>
        <v>188907.35</v>
      </c>
      <c r="J36" s="5">
        <f t="shared" si="3"/>
        <v>226688.82</v>
      </c>
      <c r="K36" s="5">
        <f t="shared" si="4"/>
        <v>236134.19</v>
      </c>
      <c r="L36" s="18"/>
      <c r="M36" s="38" t="s">
        <v>507</v>
      </c>
      <c r="N36" s="42"/>
    </row>
    <row r="37" spans="1:14" x14ac:dyDescent="0.25">
      <c r="A37" s="25">
        <v>24</v>
      </c>
      <c r="B37" s="25" t="s">
        <v>56</v>
      </c>
      <c r="C37" s="41" t="s">
        <v>57</v>
      </c>
      <c r="D37" s="25">
        <v>1.38</v>
      </c>
      <c r="E37" s="40"/>
      <c r="F37" s="33">
        <v>1</v>
      </c>
      <c r="G37" s="5">
        <f t="shared" si="0"/>
        <v>22690.81</v>
      </c>
      <c r="H37" s="5">
        <f t="shared" si="1"/>
        <v>22690.81</v>
      </c>
      <c r="I37" s="5">
        <f t="shared" si="2"/>
        <v>25212.01</v>
      </c>
      <c r="J37" s="5">
        <f t="shared" si="3"/>
        <v>30254.41</v>
      </c>
      <c r="K37" s="5">
        <f t="shared" si="4"/>
        <v>31515.01</v>
      </c>
      <c r="L37" s="18"/>
      <c r="M37" s="42"/>
      <c r="N37" s="35" t="s">
        <v>505</v>
      </c>
    </row>
    <row r="38" spans="1:14" x14ac:dyDescent="0.25">
      <c r="A38" s="25">
        <v>25</v>
      </c>
      <c r="B38" s="25" t="s">
        <v>58</v>
      </c>
      <c r="C38" s="41" t="s">
        <v>59</v>
      </c>
      <c r="D38" s="25">
        <v>2.09</v>
      </c>
      <c r="E38" s="40"/>
      <c r="F38" s="33">
        <v>1</v>
      </c>
      <c r="G38" s="5">
        <f t="shared" si="0"/>
        <v>34365.06</v>
      </c>
      <c r="H38" s="5">
        <f t="shared" si="1"/>
        <v>34365.06</v>
      </c>
      <c r="I38" s="5">
        <f t="shared" si="2"/>
        <v>38183.4</v>
      </c>
      <c r="J38" s="5">
        <f t="shared" si="3"/>
        <v>45820.08</v>
      </c>
      <c r="K38" s="5">
        <f t="shared" si="4"/>
        <v>47729.25</v>
      </c>
      <c r="L38" s="18"/>
      <c r="M38" s="42"/>
      <c r="N38" s="35" t="s">
        <v>505</v>
      </c>
    </row>
    <row r="39" spans="1:14" x14ac:dyDescent="0.25">
      <c r="A39" s="25">
        <v>26</v>
      </c>
      <c r="B39" s="25" t="s">
        <v>60</v>
      </c>
      <c r="C39" s="41" t="s">
        <v>61</v>
      </c>
      <c r="D39" s="25">
        <v>1.6</v>
      </c>
      <c r="E39" s="40"/>
      <c r="F39" s="33">
        <v>1</v>
      </c>
      <c r="G39" s="5">
        <f t="shared" si="0"/>
        <v>26308.18</v>
      </c>
      <c r="H39" s="5">
        <f t="shared" si="1"/>
        <v>26308.18</v>
      </c>
      <c r="I39" s="5">
        <f t="shared" si="2"/>
        <v>29231.31</v>
      </c>
      <c r="J39" s="5">
        <f t="shared" si="3"/>
        <v>35077.57</v>
      </c>
      <c r="K39" s="5">
        <f t="shared" si="4"/>
        <v>36539.14</v>
      </c>
      <c r="L39" s="18"/>
      <c r="M39" s="42"/>
      <c r="N39" s="35" t="s">
        <v>505</v>
      </c>
    </row>
    <row r="40" spans="1:14" x14ac:dyDescent="0.25">
      <c r="A40" s="25">
        <v>27</v>
      </c>
      <c r="B40" s="25" t="s">
        <v>62</v>
      </c>
      <c r="C40" s="41" t="s">
        <v>63</v>
      </c>
      <c r="D40" s="25">
        <v>1.49</v>
      </c>
      <c r="E40" s="40"/>
      <c r="F40" s="33">
        <v>1</v>
      </c>
      <c r="G40" s="5">
        <f t="shared" si="0"/>
        <v>24499.49</v>
      </c>
      <c r="H40" s="5">
        <f t="shared" si="1"/>
        <v>24499.49</v>
      </c>
      <c r="I40" s="5">
        <f t="shared" si="2"/>
        <v>27221.66</v>
      </c>
      <c r="J40" s="5">
        <f t="shared" si="3"/>
        <v>32665.99</v>
      </c>
      <c r="K40" s="5">
        <f t="shared" si="4"/>
        <v>34027.07</v>
      </c>
      <c r="L40" s="18"/>
      <c r="M40" s="42"/>
      <c r="N40" s="42"/>
    </row>
    <row r="41" spans="1:14" x14ac:dyDescent="0.25">
      <c r="A41" s="25">
        <v>28</v>
      </c>
      <c r="B41" s="25" t="s">
        <v>64</v>
      </c>
      <c r="C41" s="41" t="s">
        <v>65</v>
      </c>
      <c r="D41" s="25">
        <v>1.36</v>
      </c>
      <c r="E41" s="40"/>
      <c r="F41" s="33">
        <v>1</v>
      </c>
      <c r="G41" s="5">
        <f t="shared" si="0"/>
        <v>22361.95</v>
      </c>
      <c r="H41" s="5">
        <f t="shared" si="1"/>
        <v>22361.95</v>
      </c>
      <c r="I41" s="5">
        <f t="shared" si="2"/>
        <v>24846.62</v>
      </c>
      <c r="J41" s="5">
        <f t="shared" si="3"/>
        <v>29815.94</v>
      </c>
      <c r="K41" s="5">
        <f t="shared" si="4"/>
        <v>31058.27</v>
      </c>
      <c r="L41" s="18"/>
      <c r="M41" s="42"/>
      <c r="N41" s="42"/>
    </row>
    <row r="42" spans="1:14" x14ac:dyDescent="0.25">
      <c r="A42" s="25">
        <v>29</v>
      </c>
      <c r="B42" s="25" t="s">
        <v>68</v>
      </c>
      <c r="C42" s="41" t="s">
        <v>69</v>
      </c>
      <c r="D42" s="25">
        <v>0.97</v>
      </c>
      <c r="E42" s="40"/>
      <c r="F42" s="33">
        <v>1</v>
      </c>
      <c r="G42" s="5">
        <f t="shared" si="0"/>
        <v>15949.33</v>
      </c>
      <c r="H42" s="5">
        <f t="shared" si="1"/>
        <v>15949.33</v>
      </c>
      <c r="I42" s="5">
        <f t="shared" si="2"/>
        <v>17721.48</v>
      </c>
      <c r="J42" s="5">
        <f t="shared" si="3"/>
        <v>21265.78</v>
      </c>
      <c r="K42" s="5">
        <f t="shared" si="4"/>
        <v>22151.85</v>
      </c>
      <c r="L42" s="18"/>
      <c r="M42" s="42"/>
      <c r="N42" s="42"/>
    </row>
    <row r="43" spans="1:14" x14ac:dyDescent="0.25">
      <c r="A43" s="25">
        <v>30</v>
      </c>
      <c r="B43" s="25" t="s">
        <v>70</v>
      </c>
      <c r="C43" s="41" t="s">
        <v>71</v>
      </c>
      <c r="D43" s="25">
        <v>1.1599999999999999</v>
      </c>
      <c r="E43" s="40"/>
      <c r="F43" s="33">
        <v>1</v>
      </c>
      <c r="G43" s="5">
        <f t="shared" si="0"/>
        <v>19073.43</v>
      </c>
      <c r="H43" s="5">
        <f t="shared" si="1"/>
        <v>19073.43</v>
      </c>
      <c r="I43" s="5">
        <f t="shared" si="2"/>
        <v>21192.7</v>
      </c>
      <c r="J43" s="5">
        <f t="shared" si="3"/>
        <v>25431.24</v>
      </c>
      <c r="K43" s="5">
        <f t="shared" si="4"/>
        <v>26490.880000000001</v>
      </c>
      <c r="L43" s="18"/>
      <c r="M43" s="42"/>
      <c r="N43" s="42"/>
    </row>
    <row r="44" spans="1:14" x14ac:dyDescent="0.25">
      <c r="A44" s="25">
        <v>31</v>
      </c>
      <c r="B44" s="25" t="s">
        <v>72</v>
      </c>
      <c r="C44" s="41" t="s">
        <v>73</v>
      </c>
      <c r="D44" s="25">
        <v>0.97</v>
      </c>
      <c r="E44" s="40"/>
      <c r="F44" s="33">
        <v>1</v>
      </c>
      <c r="G44" s="5">
        <f t="shared" si="0"/>
        <v>15949.33</v>
      </c>
      <c r="H44" s="5">
        <f t="shared" si="1"/>
        <v>15949.33</v>
      </c>
      <c r="I44" s="5">
        <f t="shared" si="2"/>
        <v>17721.48</v>
      </c>
      <c r="J44" s="5">
        <f t="shared" si="3"/>
        <v>21265.78</v>
      </c>
      <c r="K44" s="5">
        <f t="shared" si="4"/>
        <v>22151.85</v>
      </c>
      <c r="L44" s="18"/>
      <c r="M44" s="42"/>
      <c r="N44" s="42"/>
    </row>
    <row r="45" spans="1:14" x14ac:dyDescent="0.25">
      <c r="A45" s="25">
        <v>32</v>
      </c>
      <c r="B45" s="25" t="s">
        <v>74</v>
      </c>
      <c r="C45" s="41" t="s">
        <v>75</v>
      </c>
      <c r="D45" s="25">
        <v>0.52</v>
      </c>
      <c r="E45" s="40"/>
      <c r="F45" s="33">
        <v>1</v>
      </c>
      <c r="G45" s="5">
        <f t="shared" si="0"/>
        <v>8550.16</v>
      </c>
      <c r="H45" s="5">
        <f t="shared" si="1"/>
        <v>8550.16</v>
      </c>
      <c r="I45" s="5">
        <f t="shared" si="2"/>
        <v>9500.18</v>
      </c>
      <c r="J45" s="5">
        <f t="shared" si="3"/>
        <v>11400.21</v>
      </c>
      <c r="K45" s="5">
        <f t="shared" si="4"/>
        <v>11875.22</v>
      </c>
      <c r="L45" s="18"/>
      <c r="M45" s="42"/>
      <c r="N45" s="42"/>
    </row>
    <row r="46" spans="1:14" x14ac:dyDescent="0.25">
      <c r="A46" s="25">
        <v>33</v>
      </c>
      <c r="B46" s="25" t="s">
        <v>76</v>
      </c>
      <c r="C46" s="41" t="s">
        <v>77</v>
      </c>
      <c r="D46" s="25">
        <v>0.65</v>
      </c>
      <c r="E46" s="40"/>
      <c r="F46" s="33">
        <v>1</v>
      </c>
      <c r="G46" s="5">
        <f t="shared" si="0"/>
        <v>10687.7</v>
      </c>
      <c r="H46" s="5">
        <f t="shared" si="1"/>
        <v>10687.7</v>
      </c>
      <c r="I46" s="5">
        <f t="shared" si="2"/>
        <v>11875.22</v>
      </c>
      <c r="J46" s="5">
        <f t="shared" si="3"/>
        <v>14250.26</v>
      </c>
      <c r="K46" s="5">
        <f t="shared" si="4"/>
        <v>14844.03</v>
      </c>
      <c r="L46" s="18"/>
      <c r="M46" s="42"/>
      <c r="N46" s="42"/>
    </row>
    <row r="47" spans="1:14" x14ac:dyDescent="0.25">
      <c r="A47" s="16">
        <v>34</v>
      </c>
      <c r="B47" s="16" t="s">
        <v>465</v>
      </c>
      <c r="C47" s="17" t="s">
        <v>78</v>
      </c>
      <c r="D47" s="16"/>
      <c r="E47" s="18"/>
      <c r="F47" s="33"/>
      <c r="G47" s="5"/>
      <c r="H47" s="5"/>
      <c r="I47" s="5"/>
      <c r="J47" s="5"/>
      <c r="K47" s="5"/>
      <c r="L47" s="18"/>
      <c r="M47" s="42"/>
      <c r="N47" s="42"/>
    </row>
    <row r="48" spans="1:14" ht="30" x14ac:dyDescent="0.25">
      <c r="A48" s="22" t="s">
        <v>508</v>
      </c>
      <c r="B48" s="16" t="s">
        <v>511</v>
      </c>
      <c r="C48" s="17" t="s">
        <v>510</v>
      </c>
      <c r="D48" s="16">
        <v>5.75</v>
      </c>
      <c r="E48" s="18">
        <v>0.11260000000000001</v>
      </c>
      <c r="F48" s="33">
        <v>1</v>
      </c>
      <c r="G48" s="5">
        <f>ROUND($C$6*D48*((1-E48)+E48*$G$11*F48*1.14),2)</f>
        <v>92418.93</v>
      </c>
      <c r="H48" s="5">
        <f t="shared" ref="H48" si="20">ROUND($C$6*D48*((1-E48)+E48*$H$11*F48*1.14),2)</f>
        <v>92418.93</v>
      </c>
      <c r="I48" s="5">
        <f t="shared" ref="I48" si="21">ROUND($C$6*D48*((1-E48)+E48*$I$11*F48*1.14),2)</f>
        <v>93601.79</v>
      </c>
      <c r="J48" s="5">
        <f t="shared" ref="J48" si="22">ROUND($C$6*D48*((1-E48)+E48*$J$11*F48*1.14),2)</f>
        <v>95967.52</v>
      </c>
      <c r="K48" s="5">
        <f t="shared" ref="K48" si="23">ROUND($C$6*D48*((1-E48)+E48*$K$11*F48*1.14),2)</f>
        <v>96558.95</v>
      </c>
      <c r="L48" s="18"/>
      <c r="M48" s="42"/>
      <c r="N48" s="42"/>
    </row>
    <row r="49" spans="1:14" ht="45" x14ac:dyDescent="0.25">
      <c r="A49" s="22" t="s">
        <v>509</v>
      </c>
      <c r="B49" s="16" t="s">
        <v>512</v>
      </c>
      <c r="C49" s="17" t="s">
        <v>513</v>
      </c>
      <c r="D49" s="16">
        <v>5.73</v>
      </c>
      <c r="E49" s="18">
        <v>0.11260000000000001</v>
      </c>
      <c r="F49" s="33">
        <v>1</v>
      </c>
      <c r="G49" s="5">
        <f>ROUND($C$6*D49*((1-E49)+E49*$G$11*F49*1.14),2)</f>
        <v>92097.47</v>
      </c>
      <c r="H49" s="5">
        <f t="shared" ref="H49" si="24">ROUND($C$6*D49*((1-E49)+E49*$H$11*F49*1.14),2)</f>
        <v>92097.47</v>
      </c>
      <c r="I49" s="5">
        <f t="shared" ref="I49" si="25">ROUND($C$6*D49*((1-E49)+E49*$I$11*F49*1.14),2)</f>
        <v>93276.22</v>
      </c>
      <c r="J49" s="5">
        <f>ROUND($C$6*D49*((1-E49)+E49*$J$11*F49*1.14),2)</f>
        <v>95633.72</v>
      </c>
      <c r="K49" s="5">
        <f>ROUND($C$6*D49*((1-E49)+E49*$K$11*F49*1.14),2)</f>
        <v>96223.1</v>
      </c>
      <c r="L49" s="18"/>
      <c r="M49" s="42"/>
      <c r="N49" s="42"/>
    </row>
    <row r="50" spans="1:14" ht="15" customHeight="1" x14ac:dyDescent="0.25">
      <c r="A50" s="25">
        <v>35</v>
      </c>
      <c r="B50" s="25" t="s">
        <v>466</v>
      </c>
      <c r="C50" s="41" t="s">
        <v>79</v>
      </c>
      <c r="D50" s="25">
        <v>8.4</v>
      </c>
      <c r="E50" s="40">
        <v>7.8299999999999995E-2</v>
      </c>
      <c r="F50" s="33">
        <v>1</v>
      </c>
      <c r="G50" s="5">
        <f t="shared" ref="G50:G54" si="26">ROUND($C$6*D50*((1-E50)+E50*$G$11*F50*1.14),2)</f>
        <v>134891.95000000001</v>
      </c>
      <c r="H50" s="5">
        <f t="shared" ref="H50:H54" si="27">ROUND($C$6*D50*((1-E50)+E50*$H$11*F50*1.14),2)</f>
        <v>134891.95000000001</v>
      </c>
      <c r="I50" s="5">
        <f t="shared" ref="I50:I54" si="28">ROUND($C$6*D50*((1-E50)+E50*$I$11*F50*1.14),2)</f>
        <v>136093.57999999999</v>
      </c>
      <c r="J50" s="5">
        <f t="shared" ref="J50:J54" si="29">ROUND($C$6*D50*((1-E50)+E50*$J$11*F50*1.14),2)</f>
        <v>138496.82999999999</v>
      </c>
      <c r="K50" s="5">
        <f t="shared" ref="K50:K54" si="30">ROUND($C$6*D50*((1-E50)+E50*$K$11*F50*1.14),2)</f>
        <v>139097.64000000001</v>
      </c>
      <c r="L50" s="18"/>
      <c r="M50" s="42"/>
      <c r="N50" s="42"/>
    </row>
    <row r="51" spans="1:14" x14ac:dyDescent="0.25">
      <c r="A51" s="25">
        <v>36</v>
      </c>
      <c r="B51" s="25" t="s">
        <v>467</v>
      </c>
      <c r="C51" s="41" t="s">
        <v>376</v>
      </c>
      <c r="D51" s="25">
        <v>12.15</v>
      </c>
      <c r="E51" s="40">
        <v>5.2999999999999999E-2</v>
      </c>
      <c r="F51" s="33">
        <v>1</v>
      </c>
      <c r="G51" s="5">
        <f t="shared" si="26"/>
        <v>194983.49</v>
      </c>
      <c r="H51" s="5">
        <f t="shared" si="27"/>
        <v>194983.49</v>
      </c>
      <c r="I51" s="5">
        <f t="shared" si="28"/>
        <v>196159.96</v>
      </c>
      <c r="J51" s="5">
        <f t="shared" si="29"/>
        <v>198512.9</v>
      </c>
      <c r="K51" s="5">
        <f t="shared" si="30"/>
        <v>199101.13</v>
      </c>
      <c r="L51" s="18"/>
      <c r="M51" s="42"/>
      <c r="N51" s="42"/>
    </row>
    <row r="52" spans="1:14" x14ac:dyDescent="0.25">
      <c r="A52" s="25">
        <v>37</v>
      </c>
      <c r="B52" s="25" t="s">
        <v>468</v>
      </c>
      <c r="C52" s="41" t="s">
        <v>378</v>
      </c>
      <c r="D52" s="25">
        <v>17.190000000000001</v>
      </c>
      <c r="E52" s="40">
        <v>3.8600000000000002E-2</v>
      </c>
      <c r="F52" s="33">
        <v>1</v>
      </c>
      <c r="G52" s="5">
        <f t="shared" si="26"/>
        <v>275762.39</v>
      </c>
      <c r="H52" s="5">
        <f t="shared" si="27"/>
        <v>275762.39</v>
      </c>
      <c r="I52" s="5">
        <f t="shared" si="28"/>
        <v>276974.63</v>
      </c>
      <c r="J52" s="5">
        <f t="shared" si="29"/>
        <v>279399.13</v>
      </c>
      <c r="K52" s="5">
        <f t="shared" si="30"/>
        <v>280005.25</v>
      </c>
      <c r="L52" s="18"/>
      <c r="M52" s="42"/>
      <c r="N52" s="42"/>
    </row>
    <row r="53" spans="1:14" x14ac:dyDescent="0.25">
      <c r="A53" s="25">
        <v>38</v>
      </c>
      <c r="B53" s="25" t="s">
        <v>469</v>
      </c>
      <c r="C53" s="41" t="s">
        <v>470</v>
      </c>
      <c r="D53" s="25">
        <v>0.97</v>
      </c>
      <c r="E53" s="40">
        <v>0.71530000000000005</v>
      </c>
      <c r="F53" s="33">
        <v>1</v>
      </c>
      <c r="G53" s="5">
        <f t="shared" si="26"/>
        <v>15834.27</v>
      </c>
      <c r="H53" s="5">
        <f t="shared" si="27"/>
        <v>15834.27</v>
      </c>
      <c r="I53" s="5">
        <f t="shared" si="28"/>
        <v>17101.89</v>
      </c>
      <c r="J53" s="5">
        <f t="shared" si="29"/>
        <v>19637.12</v>
      </c>
      <c r="K53" s="5">
        <f t="shared" si="30"/>
        <v>20270.93</v>
      </c>
      <c r="L53" s="18"/>
      <c r="M53" s="42"/>
      <c r="N53" s="42"/>
    </row>
    <row r="54" spans="1:14" x14ac:dyDescent="0.25">
      <c r="A54" s="25">
        <v>39</v>
      </c>
      <c r="B54" s="25" t="s">
        <v>471</v>
      </c>
      <c r="C54" s="41" t="s">
        <v>472</v>
      </c>
      <c r="D54" s="25">
        <v>10.82</v>
      </c>
      <c r="E54" s="40">
        <v>7.7399999999999997E-2</v>
      </c>
      <c r="F54" s="33">
        <v>1</v>
      </c>
      <c r="G54" s="5">
        <f t="shared" si="26"/>
        <v>173749.62</v>
      </c>
      <c r="H54" s="5">
        <f t="shared" si="27"/>
        <v>173749.62</v>
      </c>
      <c r="I54" s="5">
        <f t="shared" si="28"/>
        <v>175279.64</v>
      </c>
      <c r="J54" s="5">
        <f t="shared" si="29"/>
        <v>178339.68</v>
      </c>
      <c r="K54" s="5">
        <f t="shared" si="30"/>
        <v>179104.69</v>
      </c>
      <c r="L54" s="18"/>
      <c r="M54" s="42"/>
      <c r="N54" s="42"/>
    </row>
    <row r="55" spans="1:14" x14ac:dyDescent="0.25">
      <c r="A55" s="25">
        <v>40</v>
      </c>
      <c r="B55" s="25" t="s">
        <v>80</v>
      </c>
      <c r="C55" s="41" t="s">
        <v>81</v>
      </c>
      <c r="D55" s="25">
        <v>0.8</v>
      </c>
      <c r="E55" s="40"/>
      <c r="F55" s="33">
        <v>1</v>
      </c>
      <c r="G55" s="5">
        <f t="shared" si="0"/>
        <v>13154.09</v>
      </c>
      <c r="H55" s="5">
        <f t="shared" si="1"/>
        <v>13154.09</v>
      </c>
      <c r="I55" s="5">
        <f t="shared" si="2"/>
        <v>14615.66</v>
      </c>
      <c r="J55" s="5">
        <f t="shared" si="3"/>
        <v>17538.79</v>
      </c>
      <c r="K55" s="5">
        <f t="shared" si="4"/>
        <v>18269.57</v>
      </c>
      <c r="L55" s="18"/>
      <c r="M55" s="42"/>
      <c r="N55" s="42"/>
    </row>
    <row r="56" spans="1:14" x14ac:dyDescent="0.25">
      <c r="A56" s="25">
        <v>41</v>
      </c>
      <c r="B56" s="25" t="s">
        <v>82</v>
      </c>
      <c r="C56" s="41" t="s">
        <v>83</v>
      </c>
      <c r="D56" s="25">
        <v>3.39</v>
      </c>
      <c r="E56" s="40"/>
      <c r="F56" s="33">
        <v>1</v>
      </c>
      <c r="G56" s="5">
        <f t="shared" si="0"/>
        <v>55740.46</v>
      </c>
      <c r="H56" s="5">
        <f t="shared" si="1"/>
        <v>55740.46</v>
      </c>
      <c r="I56" s="5">
        <f t="shared" si="2"/>
        <v>61933.84</v>
      </c>
      <c r="J56" s="5">
        <f t="shared" si="3"/>
        <v>74320.61</v>
      </c>
      <c r="K56" s="5">
        <f t="shared" si="4"/>
        <v>77417.3</v>
      </c>
      <c r="L56" s="18"/>
      <c r="M56" s="42"/>
      <c r="N56" s="35" t="s">
        <v>505</v>
      </c>
    </row>
    <row r="57" spans="1:14" ht="13.5" customHeight="1" x14ac:dyDescent="0.25">
      <c r="A57" s="25">
        <v>42</v>
      </c>
      <c r="B57" s="25" t="s">
        <v>84</v>
      </c>
      <c r="C57" s="41" t="s">
        <v>85</v>
      </c>
      <c r="D57" s="25">
        <v>1.53</v>
      </c>
      <c r="E57" s="40"/>
      <c r="F57" s="33">
        <v>1</v>
      </c>
      <c r="G57" s="5">
        <f t="shared" si="0"/>
        <v>25157.200000000001</v>
      </c>
      <c r="H57" s="5">
        <f t="shared" si="1"/>
        <v>25157.200000000001</v>
      </c>
      <c r="I57" s="5">
        <f t="shared" si="2"/>
        <v>27952.44</v>
      </c>
      <c r="J57" s="5">
        <f t="shared" si="3"/>
        <v>33542.93</v>
      </c>
      <c r="K57" s="5">
        <f t="shared" si="4"/>
        <v>34940.550000000003</v>
      </c>
      <c r="L57" s="18"/>
      <c r="M57" s="42"/>
      <c r="N57" s="35" t="s">
        <v>505</v>
      </c>
    </row>
    <row r="58" spans="1:14" x14ac:dyDescent="0.25">
      <c r="A58" s="25">
        <v>43</v>
      </c>
      <c r="B58" s="25" t="s">
        <v>86</v>
      </c>
      <c r="C58" s="41" t="s">
        <v>87</v>
      </c>
      <c r="D58" s="25">
        <v>3.17</v>
      </c>
      <c r="E58" s="40"/>
      <c r="F58" s="33">
        <v>1</v>
      </c>
      <c r="G58" s="5">
        <f t="shared" si="0"/>
        <v>52123.08</v>
      </c>
      <c r="H58" s="5">
        <f t="shared" si="1"/>
        <v>52123.08</v>
      </c>
      <c r="I58" s="5">
        <f t="shared" si="2"/>
        <v>57914.54</v>
      </c>
      <c r="J58" s="5">
        <f t="shared" si="3"/>
        <v>69497.440000000002</v>
      </c>
      <c r="K58" s="5">
        <f t="shared" si="4"/>
        <v>72393.17</v>
      </c>
      <c r="L58" s="18"/>
      <c r="M58" s="42"/>
      <c r="N58" s="35" t="s">
        <v>505</v>
      </c>
    </row>
    <row r="59" spans="1:14" x14ac:dyDescent="0.25">
      <c r="A59" s="25">
        <v>44</v>
      </c>
      <c r="B59" s="25" t="s">
        <v>88</v>
      </c>
      <c r="C59" s="41" t="s">
        <v>89</v>
      </c>
      <c r="D59" s="25">
        <v>0.98</v>
      </c>
      <c r="E59" s="40"/>
      <c r="F59" s="33">
        <v>1</v>
      </c>
      <c r="G59" s="5">
        <f t="shared" si="0"/>
        <v>16113.76</v>
      </c>
      <c r="H59" s="5">
        <f t="shared" si="1"/>
        <v>16113.76</v>
      </c>
      <c r="I59" s="5">
        <f t="shared" si="2"/>
        <v>17904.18</v>
      </c>
      <c r="J59" s="5">
        <f t="shared" si="3"/>
        <v>21485.01</v>
      </c>
      <c r="K59" s="5">
        <f t="shared" si="4"/>
        <v>22380.22</v>
      </c>
      <c r="L59" s="18"/>
      <c r="M59" s="42"/>
      <c r="N59" s="42"/>
    </row>
    <row r="60" spans="1:14" ht="15" customHeight="1" x14ac:dyDescent="0.25">
      <c r="A60" s="25">
        <v>45</v>
      </c>
      <c r="B60" s="25" t="s">
        <v>90</v>
      </c>
      <c r="C60" s="41" t="s">
        <v>91</v>
      </c>
      <c r="D60" s="25">
        <v>1.75</v>
      </c>
      <c r="E60" s="40"/>
      <c r="F60" s="33">
        <v>1</v>
      </c>
      <c r="G60" s="5">
        <f t="shared" si="0"/>
        <v>28774.57</v>
      </c>
      <c r="H60" s="5">
        <f t="shared" si="1"/>
        <v>28774.57</v>
      </c>
      <c r="I60" s="5">
        <f t="shared" si="2"/>
        <v>31971.75</v>
      </c>
      <c r="J60" s="5">
        <f t="shared" si="3"/>
        <v>38366.1</v>
      </c>
      <c r="K60" s="5">
        <f t="shared" si="4"/>
        <v>39964.68</v>
      </c>
      <c r="L60" s="18"/>
      <c r="M60" s="38" t="s">
        <v>507</v>
      </c>
      <c r="N60" s="42"/>
    </row>
    <row r="61" spans="1:14" ht="19.5" customHeight="1" x14ac:dyDescent="0.25">
      <c r="A61" s="25">
        <v>46</v>
      </c>
      <c r="B61" s="25" t="s">
        <v>92</v>
      </c>
      <c r="C61" s="41" t="s">
        <v>93</v>
      </c>
      <c r="D61" s="25">
        <v>2.89</v>
      </c>
      <c r="E61" s="40"/>
      <c r="F61" s="33">
        <v>1</v>
      </c>
      <c r="G61" s="5">
        <f t="shared" si="0"/>
        <v>47519.15</v>
      </c>
      <c r="H61" s="5">
        <f t="shared" si="1"/>
        <v>47519.15</v>
      </c>
      <c r="I61" s="5">
        <f t="shared" si="2"/>
        <v>52799.06</v>
      </c>
      <c r="J61" s="5">
        <f t="shared" si="3"/>
        <v>63358.87</v>
      </c>
      <c r="K61" s="5">
        <f t="shared" si="4"/>
        <v>65998.820000000007</v>
      </c>
      <c r="L61" s="18"/>
      <c r="M61" s="38" t="s">
        <v>507</v>
      </c>
      <c r="N61" s="42"/>
    </row>
    <row r="62" spans="1:14" ht="30" x14ac:dyDescent="0.25">
      <c r="A62" s="25">
        <v>47</v>
      </c>
      <c r="B62" s="25" t="s">
        <v>94</v>
      </c>
      <c r="C62" s="41" t="s">
        <v>95</v>
      </c>
      <c r="D62" s="25">
        <v>0.94</v>
      </c>
      <c r="E62" s="40"/>
      <c r="F62" s="33">
        <v>1</v>
      </c>
      <c r="G62" s="5">
        <f t="shared" si="0"/>
        <v>15456.06</v>
      </c>
      <c r="H62" s="5">
        <f t="shared" si="1"/>
        <v>15456.06</v>
      </c>
      <c r="I62" s="5">
        <f t="shared" si="2"/>
        <v>17173.400000000001</v>
      </c>
      <c r="J62" s="5">
        <f t="shared" si="3"/>
        <v>20608.07</v>
      </c>
      <c r="K62" s="5">
        <f t="shared" si="4"/>
        <v>21466.74</v>
      </c>
      <c r="L62" s="18"/>
      <c r="M62" s="38"/>
      <c r="N62" s="42"/>
    </row>
    <row r="63" spans="1:14" ht="16.5" customHeight="1" x14ac:dyDescent="0.25">
      <c r="A63" s="25">
        <v>48</v>
      </c>
      <c r="B63" s="25" t="s">
        <v>96</v>
      </c>
      <c r="C63" s="41" t="s">
        <v>97</v>
      </c>
      <c r="D63" s="25">
        <v>2.57</v>
      </c>
      <c r="E63" s="40"/>
      <c r="F63" s="33">
        <v>1</v>
      </c>
      <c r="G63" s="5">
        <f t="shared" si="0"/>
        <v>42257.52</v>
      </c>
      <c r="H63" s="5">
        <f t="shared" si="1"/>
        <v>42257.52</v>
      </c>
      <c r="I63" s="5">
        <f t="shared" si="2"/>
        <v>46952.79</v>
      </c>
      <c r="J63" s="5">
        <f t="shared" si="3"/>
        <v>56343.35</v>
      </c>
      <c r="K63" s="5">
        <f t="shared" si="4"/>
        <v>58690.99</v>
      </c>
      <c r="L63" s="18"/>
      <c r="M63" s="42"/>
      <c r="N63" s="35" t="s">
        <v>505</v>
      </c>
    </row>
    <row r="64" spans="1:14" x14ac:dyDescent="0.25">
      <c r="A64" s="25">
        <v>49</v>
      </c>
      <c r="B64" s="25" t="s">
        <v>98</v>
      </c>
      <c r="C64" s="41" t="s">
        <v>99</v>
      </c>
      <c r="D64" s="25">
        <v>1.79</v>
      </c>
      <c r="E64" s="40"/>
      <c r="F64" s="33">
        <v>1</v>
      </c>
      <c r="G64" s="5">
        <f t="shared" si="0"/>
        <v>29432.28</v>
      </c>
      <c r="H64" s="5">
        <f t="shared" si="1"/>
        <v>29432.28</v>
      </c>
      <c r="I64" s="5">
        <f t="shared" si="2"/>
        <v>32702.53</v>
      </c>
      <c r="J64" s="5">
        <f t="shared" si="3"/>
        <v>39243.040000000001</v>
      </c>
      <c r="K64" s="5">
        <f t="shared" si="4"/>
        <v>40878.160000000003</v>
      </c>
      <c r="L64" s="18"/>
      <c r="M64" s="42"/>
      <c r="N64" s="42"/>
    </row>
    <row r="65" spans="1:14" x14ac:dyDescent="0.25">
      <c r="A65" s="25">
        <v>50</v>
      </c>
      <c r="B65" s="25" t="s">
        <v>100</v>
      </c>
      <c r="C65" s="41" t="s">
        <v>101</v>
      </c>
      <c r="D65" s="25">
        <v>1.6</v>
      </c>
      <c r="E65" s="40"/>
      <c r="F65" s="33">
        <v>1</v>
      </c>
      <c r="G65" s="5">
        <f t="shared" si="0"/>
        <v>26308.18</v>
      </c>
      <c r="H65" s="5">
        <f t="shared" si="1"/>
        <v>26308.18</v>
      </c>
      <c r="I65" s="5">
        <f t="shared" si="2"/>
        <v>29231.31</v>
      </c>
      <c r="J65" s="5">
        <f t="shared" si="3"/>
        <v>35077.57</v>
      </c>
      <c r="K65" s="5">
        <f t="shared" si="4"/>
        <v>36539.14</v>
      </c>
      <c r="L65" s="18"/>
      <c r="M65" s="42"/>
      <c r="N65" s="42"/>
    </row>
    <row r="66" spans="1:14" x14ac:dyDescent="0.25">
      <c r="A66" s="25">
        <v>51</v>
      </c>
      <c r="B66" s="25" t="s">
        <v>102</v>
      </c>
      <c r="C66" s="41" t="s">
        <v>103</v>
      </c>
      <c r="D66" s="25"/>
      <c r="E66" s="40"/>
      <c r="F66" s="33"/>
      <c r="G66" s="5"/>
      <c r="H66" s="5"/>
      <c r="I66" s="5"/>
      <c r="J66" s="5"/>
      <c r="K66" s="5"/>
      <c r="L66" s="35" t="s">
        <v>505</v>
      </c>
      <c r="M66" s="42"/>
      <c r="N66" s="42"/>
    </row>
    <row r="67" spans="1:14" ht="30" x14ac:dyDescent="0.25">
      <c r="A67" s="19" t="s">
        <v>493</v>
      </c>
      <c r="B67" s="28" t="s">
        <v>354</v>
      </c>
      <c r="C67" s="8" t="s">
        <v>347</v>
      </c>
      <c r="D67" s="9">
        <v>5.6000000000000001E-2</v>
      </c>
      <c r="E67" s="40"/>
      <c r="F67" s="33">
        <v>1</v>
      </c>
      <c r="G67" s="5">
        <f>ROUND($C$5*D67*1*F67,2)</f>
        <v>1023.1</v>
      </c>
      <c r="H67" s="5">
        <f>ROUND($C$5*D67*1*F67,2)</f>
        <v>1023.1</v>
      </c>
      <c r="I67" s="5">
        <f>ROUND($C$5*D67*1*F67,2)</f>
        <v>1023.1</v>
      </c>
      <c r="J67" s="5">
        <f>ROUND($C$5*D67*1*F67,2)</f>
        <v>1023.1</v>
      </c>
      <c r="K67" s="5">
        <f>ROUND($C$5*D67*1*F67,2)</f>
        <v>1023.1</v>
      </c>
      <c r="L67" s="35" t="s">
        <v>505</v>
      </c>
      <c r="M67" s="42"/>
      <c r="N67" s="42"/>
    </row>
    <row r="68" spans="1:14" ht="34.5" customHeight="1" x14ac:dyDescent="0.25">
      <c r="A68" s="19" t="s">
        <v>494</v>
      </c>
      <c r="B68" s="28" t="s">
        <v>355</v>
      </c>
      <c r="C68" s="8" t="s">
        <v>348</v>
      </c>
      <c r="D68" s="9">
        <v>0.28799999999999998</v>
      </c>
      <c r="E68" s="40"/>
      <c r="F68" s="33">
        <v>1</v>
      </c>
      <c r="G68" s="5">
        <f t="shared" ref="G68:G73" si="31">ROUND($C$5*D68*1*F68,2)</f>
        <v>5261.64</v>
      </c>
      <c r="H68" s="5">
        <f t="shared" ref="H68:H73" si="32">ROUND($C$5*D68*1*F68,2)</f>
        <v>5261.64</v>
      </c>
      <c r="I68" s="5">
        <f t="shared" ref="I68:I73" si="33">ROUND($C$5*D68*1*F68,2)</f>
        <v>5261.64</v>
      </c>
      <c r="J68" s="5">
        <f t="shared" ref="J68:J73" si="34">ROUND($C$5*D68*1*F68,2)</f>
        <v>5261.64</v>
      </c>
      <c r="K68" s="5">
        <f t="shared" ref="K68:K73" si="35">ROUND($C$5*D68*1*F68,2)</f>
        <v>5261.64</v>
      </c>
      <c r="L68" s="35" t="s">
        <v>505</v>
      </c>
      <c r="M68" s="42"/>
      <c r="N68" s="42"/>
    </row>
    <row r="69" spans="1:14" ht="30" x14ac:dyDescent="0.25">
      <c r="A69" s="19" t="s">
        <v>495</v>
      </c>
      <c r="B69" s="28" t="s">
        <v>356</v>
      </c>
      <c r="C69" s="8" t="s">
        <v>349</v>
      </c>
      <c r="D69" s="9">
        <v>1.0389999999999999</v>
      </c>
      <c r="E69" s="40"/>
      <c r="F69" s="33">
        <v>1</v>
      </c>
      <c r="G69" s="5">
        <f t="shared" si="31"/>
        <v>18982.080000000002</v>
      </c>
      <c r="H69" s="5">
        <f t="shared" si="32"/>
        <v>18982.080000000002</v>
      </c>
      <c r="I69" s="5">
        <f t="shared" si="33"/>
        <v>18982.080000000002</v>
      </c>
      <c r="J69" s="5">
        <f t="shared" si="34"/>
        <v>18982.080000000002</v>
      </c>
      <c r="K69" s="5">
        <f t="shared" si="35"/>
        <v>18982.080000000002</v>
      </c>
      <c r="L69" s="35" t="s">
        <v>505</v>
      </c>
      <c r="M69" s="42"/>
      <c r="N69" s="42"/>
    </row>
    <row r="70" spans="1:14" ht="30" x14ac:dyDescent="0.25">
      <c r="A70" s="19" t="s">
        <v>496</v>
      </c>
      <c r="B70" s="28" t="s">
        <v>357</v>
      </c>
      <c r="C70" s="8" t="s">
        <v>350</v>
      </c>
      <c r="D70" s="9">
        <v>0.93700000000000006</v>
      </c>
      <c r="E70" s="40"/>
      <c r="F70" s="33">
        <v>1</v>
      </c>
      <c r="G70" s="5">
        <f t="shared" si="31"/>
        <v>17118.59</v>
      </c>
      <c r="H70" s="5">
        <f t="shared" si="32"/>
        <v>17118.59</v>
      </c>
      <c r="I70" s="5">
        <f t="shared" si="33"/>
        <v>17118.59</v>
      </c>
      <c r="J70" s="5">
        <f t="shared" si="34"/>
        <v>17118.59</v>
      </c>
      <c r="K70" s="5">
        <f t="shared" si="35"/>
        <v>17118.59</v>
      </c>
      <c r="L70" s="35" t="s">
        <v>505</v>
      </c>
      <c r="M70" s="42"/>
      <c r="N70" s="42"/>
    </row>
    <row r="71" spans="1:14" ht="34.5" customHeight="1" x14ac:dyDescent="0.25">
      <c r="A71" s="19" t="s">
        <v>497</v>
      </c>
      <c r="B71" s="28" t="s">
        <v>358</v>
      </c>
      <c r="C71" s="8" t="s">
        <v>351</v>
      </c>
      <c r="D71" s="9">
        <v>0.501</v>
      </c>
      <c r="E71" s="40"/>
      <c r="F71" s="33">
        <v>1</v>
      </c>
      <c r="G71" s="5">
        <f t="shared" si="31"/>
        <v>9153.0499999999993</v>
      </c>
      <c r="H71" s="5">
        <f t="shared" si="32"/>
        <v>9153.0499999999993</v>
      </c>
      <c r="I71" s="5">
        <f t="shared" si="33"/>
        <v>9153.0499999999993</v>
      </c>
      <c r="J71" s="5">
        <f t="shared" si="34"/>
        <v>9153.0499999999993</v>
      </c>
      <c r="K71" s="5">
        <f t="shared" si="35"/>
        <v>9153.0499999999993</v>
      </c>
      <c r="L71" s="35" t="s">
        <v>505</v>
      </c>
      <c r="M71" s="42"/>
      <c r="N71" s="42"/>
    </row>
    <row r="72" spans="1:14" ht="45" x14ac:dyDescent="0.25">
      <c r="A72" s="19" t="s">
        <v>498</v>
      </c>
      <c r="B72" s="28" t="s">
        <v>359</v>
      </c>
      <c r="C72" s="8" t="s">
        <v>352</v>
      </c>
      <c r="D72" s="9">
        <v>0.63100000000000001</v>
      </c>
      <c r="E72" s="40"/>
      <c r="F72" s="33">
        <v>1</v>
      </c>
      <c r="G72" s="5">
        <f t="shared" si="31"/>
        <v>11528.1</v>
      </c>
      <c r="H72" s="5">
        <f t="shared" si="32"/>
        <v>11528.1</v>
      </c>
      <c r="I72" s="5">
        <f t="shared" si="33"/>
        <v>11528.1</v>
      </c>
      <c r="J72" s="5">
        <f t="shared" si="34"/>
        <v>11528.1</v>
      </c>
      <c r="K72" s="5">
        <f t="shared" si="35"/>
        <v>11528.1</v>
      </c>
      <c r="L72" s="35" t="s">
        <v>505</v>
      </c>
      <c r="M72" s="42"/>
      <c r="N72" s="42"/>
    </row>
    <row r="73" spans="1:14" ht="30" customHeight="1" x14ac:dyDescent="0.25">
      <c r="A73" s="19" t="s">
        <v>499</v>
      </c>
      <c r="B73" s="28" t="s">
        <v>360</v>
      </c>
      <c r="C73" s="8" t="s">
        <v>353</v>
      </c>
      <c r="D73" s="10">
        <v>3.5489999999999999</v>
      </c>
      <c r="E73" s="40"/>
      <c r="F73" s="33">
        <v>1</v>
      </c>
      <c r="G73" s="5">
        <f t="shared" si="31"/>
        <v>64838.7</v>
      </c>
      <c r="H73" s="5">
        <f t="shared" si="32"/>
        <v>64838.7</v>
      </c>
      <c r="I73" s="5">
        <f t="shared" si="33"/>
        <v>64838.7</v>
      </c>
      <c r="J73" s="5">
        <f t="shared" si="34"/>
        <v>64838.7</v>
      </c>
      <c r="K73" s="5">
        <f t="shared" si="35"/>
        <v>64838.7</v>
      </c>
      <c r="L73" s="35" t="s">
        <v>505</v>
      </c>
      <c r="M73" s="42"/>
      <c r="N73" s="42"/>
    </row>
    <row r="74" spans="1:14" x14ac:dyDescent="0.25">
      <c r="A74" s="25">
        <v>52</v>
      </c>
      <c r="B74" s="25" t="s">
        <v>104</v>
      </c>
      <c r="C74" s="41" t="s">
        <v>105</v>
      </c>
      <c r="D74" s="25">
        <v>3.18</v>
      </c>
      <c r="E74" s="40"/>
      <c r="F74" s="33">
        <v>1</v>
      </c>
      <c r="G74" s="5">
        <f t="shared" si="0"/>
        <v>52287.51</v>
      </c>
      <c r="H74" s="5">
        <f t="shared" si="1"/>
        <v>52287.51</v>
      </c>
      <c r="I74" s="5">
        <f t="shared" si="2"/>
        <v>58097.23</v>
      </c>
      <c r="J74" s="5">
        <f t="shared" si="3"/>
        <v>69716.679999999993</v>
      </c>
      <c r="K74" s="5">
        <f t="shared" si="4"/>
        <v>72621.539999999994</v>
      </c>
      <c r="L74" s="18"/>
      <c r="M74" s="42"/>
      <c r="N74" s="35" t="s">
        <v>505</v>
      </c>
    </row>
    <row r="75" spans="1:14" ht="18.75" customHeight="1" x14ac:dyDescent="0.25">
      <c r="A75" s="25">
        <v>53</v>
      </c>
      <c r="B75" s="25" t="s">
        <v>106</v>
      </c>
      <c r="C75" s="41" t="s">
        <v>107</v>
      </c>
      <c r="D75" s="25">
        <v>0.8</v>
      </c>
      <c r="E75" s="40"/>
      <c r="F75" s="33">
        <v>1</v>
      </c>
      <c r="G75" s="5">
        <f t="shared" si="0"/>
        <v>13154.09</v>
      </c>
      <c r="H75" s="5">
        <f t="shared" si="1"/>
        <v>13154.09</v>
      </c>
      <c r="I75" s="5">
        <f t="shared" si="2"/>
        <v>14615.66</v>
      </c>
      <c r="J75" s="5">
        <f t="shared" si="3"/>
        <v>17538.79</v>
      </c>
      <c r="K75" s="5">
        <f t="shared" si="4"/>
        <v>18269.57</v>
      </c>
      <c r="L75" s="18"/>
      <c r="M75" s="42"/>
      <c r="N75" s="42"/>
    </row>
    <row r="76" spans="1:14" ht="18.75" customHeight="1" x14ac:dyDescent="0.25">
      <c r="A76" s="25">
        <v>54</v>
      </c>
      <c r="B76" s="25" t="s">
        <v>108</v>
      </c>
      <c r="C76" s="41" t="s">
        <v>109</v>
      </c>
      <c r="D76" s="25">
        <v>2.35</v>
      </c>
      <c r="E76" s="40"/>
      <c r="F76" s="33">
        <v>1</v>
      </c>
      <c r="G76" s="5">
        <f t="shared" si="0"/>
        <v>38640.14</v>
      </c>
      <c r="H76" s="5">
        <f t="shared" si="1"/>
        <v>38640.14</v>
      </c>
      <c r="I76" s="5">
        <f t="shared" si="2"/>
        <v>42933.49</v>
      </c>
      <c r="J76" s="5">
        <f t="shared" si="3"/>
        <v>51520.19</v>
      </c>
      <c r="K76" s="5">
        <f t="shared" si="4"/>
        <v>53666.86</v>
      </c>
      <c r="L76" s="18"/>
      <c r="M76" s="42"/>
      <c r="N76" s="35" t="s">
        <v>505</v>
      </c>
    </row>
    <row r="77" spans="1:14" ht="16.5" customHeight="1" x14ac:dyDescent="0.25">
      <c r="A77" s="25">
        <v>55</v>
      </c>
      <c r="B77" s="25" t="s">
        <v>110</v>
      </c>
      <c r="C77" s="41" t="s">
        <v>111</v>
      </c>
      <c r="D77" s="25">
        <v>2.48</v>
      </c>
      <c r="E77" s="40"/>
      <c r="F77" s="33">
        <v>1</v>
      </c>
      <c r="G77" s="5">
        <f t="shared" si="0"/>
        <v>40777.68</v>
      </c>
      <c r="H77" s="5">
        <f t="shared" si="1"/>
        <v>40777.68</v>
      </c>
      <c r="I77" s="5">
        <f t="shared" si="2"/>
        <v>45308.53</v>
      </c>
      <c r="J77" s="5">
        <f t="shared" si="3"/>
        <v>54370.239999999998</v>
      </c>
      <c r="K77" s="5">
        <f t="shared" si="4"/>
        <v>56635.67</v>
      </c>
      <c r="L77" s="18"/>
      <c r="M77" s="42"/>
      <c r="N77" s="35" t="s">
        <v>505</v>
      </c>
    </row>
    <row r="78" spans="1:14" ht="30.75" customHeight="1" x14ac:dyDescent="0.25">
      <c r="A78" s="25">
        <v>56</v>
      </c>
      <c r="B78" s="25" t="s">
        <v>112</v>
      </c>
      <c r="C78" s="41" t="s">
        <v>113</v>
      </c>
      <c r="D78" s="25">
        <v>2.17</v>
      </c>
      <c r="E78" s="40"/>
      <c r="F78" s="33">
        <v>1</v>
      </c>
      <c r="G78" s="5">
        <f t="shared" si="0"/>
        <v>35680.47</v>
      </c>
      <c r="H78" s="5">
        <f t="shared" si="1"/>
        <v>35680.47</v>
      </c>
      <c r="I78" s="5">
        <f t="shared" si="2"/>
        <v>39644.97</v>
      </c>
      <c r="J78" s="5">
        <f t="shared" si="3"/>
        <v>47573.96</v>
      </c>
      <c r="K78" s="5">
        <f t="shared" si="4"/>
        <v>49556.21</v>
      </c>
      <c r="L78" s="18"/>
      <c r="M78" s="35" t="s">
        <v>505</v>
      </c>
      <c r="N78" s="35" t="s">
        <v>505</v>
      </c>
    </row>
    <row r="79" spans="1:14" ht="30" customHeight="1" x14ac:dyDescent="0.25">
      <c r="A79" s="25">
        <v>58</v>
      </c>
      <c r="B79" s="25" t="s">
        <v>115</v>
      </c>
      <c r="C79" s="41" t="s">
        <v>387</v>
      </c>
      <c r="D79" s="25">
        <v>2.44</v>
      </c>
      <c r="E79" s="40"/>
      <c r="F79" s="33">
        <v>1</v>
      </c>
      <c r="G79" s="5">
        <f t="shared" ref="G79:G141" si="36">ROUND($C$5*D79*G$11*F79,2)</f>
        <v>40119.980000000003</v>
      </c>
      <c r="H79" s="5">
        <f t="shared" ref="H79:H141" si="37">ROUND($C$5*D79*H$11*F79,2)</f>
        <v>40119.980000000003</v>
      </c>
      <c r="I79" s="5">
        <f t="shared" ref="I79:I141" si="38">ROUND($C$5*D79*I$11*F79,2)</f>
        <v>44577.75</v>
      </c>
      <c r="J79" s="5">
        <f t="shared" ref="J79:J141" si="39">ROUND($C$5*D79*J$11*F79,2)</f>
        <v>53493.3</v>
      </c>
      <c r="K79" s="5">
        <f t="shared" ref="K79:K141" si="40">ROUND($C$5*D79*K$11*F79,2)</f>
        <v>55722.19</v>
      </c>
      <c r="L79" s="18"/>
      <c r="M79" s="35" t="s">
        <v>505</v>
      </c>
      <c r="N79" s="42"/>
    </row>
    <row r="80" spans="1:14" ht="15" customHeight="1" x14ac:dyDescent="0.25">
      <c r="A80" s="25">
        <v>59</v>
      </c>
      <c r="B80" s="25" t="s">
        <v>133</v>
      </c>
      <c r="C80" s="41" t="s">
        <v>134</v>
      </c>
      <c r="D80" s="25">
        <v>0.74</v>
      </c>
      <c r="E80" s="40"/>
      <c r="F80" s="33">
        <v>1</v>
      </c>
      <c r="G80" s="5">
        <f t="shared" si="36"/>
        <v>12167.53</v>
      </c>
      <c r="H80" s="5">
        <f t="shared" si="37"/>
        <v>12167.53</v>
      </c>
      <c r="I80" s="5">
        <f t="shared" si="38"/>
        <v>13519.48</v>
      </c>
      <c r="J80" s="5">
        <f t="shared" si="39"/>
        <v>16223.38</v>
      </c>
      <c r="K80" s="5">
        <f t="shared" si="40"/>
        <v>16899.349999999999</v>
      </c>
      <c r="L80" s="18"/>
      <c r="M80" s="42"/>
      <c r="N80" s="42"/>
    </row>
    <row r="81" spans="1:14" ht="18" customHeight="1" x14ac:dyDescent="0.25">
      <c r="A81" s="25">
        <v>60</v>
      </c>
      <c r="B81" s="25" t="s">
        <v>135</v>
      </c>
      <c r="C81" s="41" t="s">
        <v>136</v>
      </c>
      <c r="D81" s="25">
        <v>1.44</v>
      </c>
      <c r="E81" s="40"/>
      <c r="F81" s="33">
        <v>1</v>
      </c>
      <c r="G81" s="5">
        <f t="shared" si="36"/>
        <v>23677.360000000001</v>
      </c>
      <c r="H81" s="5">
        <f t="shared" si="37"/>
        <v>23677.360000000001</v>
      </c>
      <c r="I81" s="5">
        <f t="shared" si="38"/>
        <v>26308.18</v>
      </c>
      <c r="J81" s="5">
        <f t="shared" si="39"/>
        <v>31569.82</v>
      </c>
      <c r="K81" s="5">
        <f t="shared" si="40"/>
        <v>32885.230000000003</v>
      </c>
      <c r="L81" s="18"/>
      <c r="M81" s="42"/>
      <c r="N81" s="42"/>
    </row>
    <row r="82" spans="1:14" x14ac:dyDescent="0.25">
      <c r="A82" s="25">
        <v>61</v>
      </c>
      <c r="B82" s="25" t="s">
        <v>137</v>
      </c>
      <c r="C82" s="41" t="s">
        <v>138</v>
      </c>
      <c r="D82" s="25">
        <v>2.2200000000000002</v>
      </c>
      <c r="E82" s="40"/>
      <c r="F82" s="33">
        <v>1</v>
      </c>
      <c r="G82" s="5">
        <f t="shared" si="36"/>
        <v>36502.6</v>
      </c>
      <c r="H82" s="5">
        <f t="shared" si="37"/>
        <v>36502.6</v>
      </c>
      <c r="I82" s="5">
        <f t="shared" si="38"/>
        <v>40558.449999999997</v>
      </c>
      <c r="J82" s="5">
        <f t="shared" si="39"/>
        <v>48670.13</v>
      </c>
      <c r="K82" s="5">
        <f t="shared" si="40"/>
        <v>50698.06</v>
      </c>
      <c r="L82" s="18"/>
      <c r="M82" s="42"/>
      <c r="N82" s="42"/>
    </row>
    <row r="83" spans="1:14" ht="18.75" customHeight="1" x14ac:dyDescent="0.25">
      <c r="A83" s="25">
        <v>62</v>
      </c>
      <c r="B83" s="25" t="s">
        <v>139</v>
      </c>
      <c r="C83" s="41" t="s">
        <v>140</v>
      </c>
      <c r="D83" s="25">
        <v>2.93</v>
      </c>
      <c r="E83" s="40"/>
      <c r="F83" s="33">
        <v>1</v>
      </c>
      <c r="G83" s="5">
        <f t="shared" si="36"/>
        <v>48176.86</v>
      </c>
      <c r="H83" s="5">
        <f t="shared" si="37"/>
        <v>48176.86</v>
      </c>
      <c r="I83" s="5">
        <f t="shared" si="38"/>
        <v>53529.84</v>
      </c>
      <c r="J83" s="5">
        <f t="shared" si="39"/>
        <v>64235.81</v>
      </c>
      <c r="K83" s="5">
        <f t="shared" si="40"/>
        <v>66912.3</v>
      </c>
      <c r="L83" s="18"/>
      <c r="M83" s="42"/>
      <c r="N83" s="42"/>
    </row>
    <row r="84" spans="1:14" ht="18" customHeight="1" x14ac:dyDescent="0.25">
      <c r="A84" s="25">
        <v>63</v>
      </c>
      <c r="B84" s="25" t="s">
        <v>141</v>
      </c>
      <c r="C84" s="41" t="s">
        <v>142</v>
      </c>
      <c r="D84" s="25">
        <v>3.14</v>
      </c>
      <c r="E84" s="40"/>
      <c r="F84" s="33">
        <v>1</v>
      </c>
      <c r="G84" s="5">
        <f t="shared" si="36"/>
        <v>51629.8</v>
      </c>
      <c r="H84" s="5">
        <f t="shared" si="37"/>
        <v>51629.8</v>
      </c>
      <c r="I84" s="5">
        <f t="shared" si="38"/>
        <v>57366.45</v>
      </c>
      <c r="J84" s="5">
        <f t="shared" si="39"/>
        <v>68839.740000000005</v>
      </c>
      <c r="K84" s="5">
        <f t="shared" si="40"/>
        <v>71708.06</v>
      </c>
      <c r="L84" s="18"/>
      <c r="M84" s="42"/>
      <c r="N84" s="42"/>
    </row>
    <row r="85" spans="1:14" x14ac:dyDescent="0.25">
      <c r="A85" s="25">
        <v>64</v>
      </c>
      <c r="B85" s="25" t="s">
        <v>143</v>
      </c>
      <c r="C85" s="41" t="s">
        <v>144</v>
      </c>
      <c r="D85" s="25">
        <v>3.8</v>
      </c>
      <c r="E85" s="40"/>
      <c r="F85" s="33">
        <v>1</v>
      </c>
      <c r="G85" s="5">
        <f t="shared" si="36"/>
        <v>62481.93</v>
      </c>
      <c r="H85" s="5">
        <f t="shared" si="37"/>
        <v>62481.93</v>
      </c>
      <c r="I85" s="5">
        <f t="shared" si="38"/>
        <v>69424.37</v>
      </c>
      <c r="J85" s="5">
        <f t="shared" si="39"/>
        <v>83309.240000000005</v>
      </c>
      <c r="K85" s="5">
        <f t="shared" si="40"/>
        <v>86780.46</v>
      </c>
      <c r="L85" s="18"/>
      <c r="M85" s="42"/>
      <c r="N85" s="42"/>
    </row>
    <row r="86" spans="1:14" ht="18" customHeight="1" x14ac:dyDescent="0.25">
      <c r="A86" s="25">
        <v>65</v>
      </c>
      <c r="B86" s="25" t="s">
        <v>145</v>
      </c>
      <c r="C86" s="41" t="s">
        <v>146</v>
      </c>
      <c r="D86" s="25">
        <v>4.7</v>
      </c>
      <c r="E86" s="40"/>
      <c r="F86" s="33">
        <v>1</v>
      </c>
      <c r="G86" s="5">
        <f t="shared" si="36"/>
        <v>77280.28</v>
      </c>
      <c r="H86" s="5">
        <f t="shared" si="37"/>
        <v>77280.28</v>
      </c>
      <c r="I86" s="5">
        <f t="shared" si="38"/>
        <v>85866.98</v>
      </c>
      <c r="J86" s="5">
        <f t="shared" si="39"/>
        <v>103040.37</v>
      </c>
      <c r="K86" s="5">
        <f t="shared" si="40"/>
        <v>107333.72</v>
      </c>
      <c r="L86" s="18"/>
      <c r="M86" s="42"/>
      <c r="N86" s="42"/>
    </row>
    <row r="87" spans="1:14" ht="16.5" customHeight="1" x14ac:dyDescent="0.25">
      <c r="A87" s="25">
        <v>66</v>
      </c>
      <c r="B87" s="25" t="s">
        <v>147</v>
      </c>
      <c r="C87" s="41" t="s">
        <v>148</v>
      </c>
      <c r="D87" s="25">
        <v>22.62</v>
      </c>
      <c r="E87" s="40">
        <v>3.6600000000000001E-2</v>
      </c>
      <c r="F87" s="33">
        <v>1</v>
      </c>
      <c r="G87" s="5">
        <f t="shared" ref="G87:G91" si="41">ROUND($C$6*D87*((1-E87)+E87*$G$11*F87*1.14),2)</f>
        <v>362851.72</v>
      </c>
      <c r="H87" s="5">
        <f t="shared" ref="H87:H91" si="42">ROUND($C$6*D87*((1-E87)+E87*$H$11*F87*1.14),2)</f>
        <v>362851.72</v>
      </c>
      <c r="I87" s="5">
        <f t="shared" ref="I87:I91" si="43">ROUND($C$6*D87*((1-E87)+E87*$I$11*F87*1.14),2)</f>
        <v>364364.25</v>
      </c>
      <c r="J87" s="5">
        <f t="shared" ref="J87:J91" si="44">ROUND($C$6*D87*((1-E87)+E87*$J$11*F87*1.14),2)</f>
        <v>367389.29</v>
      </c>
      <c r="K87" s="5">
        <f t="shared" ref="K87:K91" si="45">ROUND($C$6*D87*((1-E87)+E87*$K$11*F87*1.14),2)</f>
        <v>368145.56</v>
      </c>
      <c r="L87" s="45"/>
      <c r="M87" s="36" t="s">
        <v>505</v>
      </c>
      <c r="N87" s="42"/>
    </row>
    <row r="88" spans="1:14" ht="17.25" customHeight="1" x14ac:dyDescent="0.25">
      <c r="A88" s="25">
        <v>67</v>
      </c>
      <c r="B88" s="25" t="s">
        <v>149</v>
      </c>
      <c r="C88" s="41" t="s">
        <v>150</v>
      </c>
      <c r="D88" s="25">
        <v>4.09</v>
      </c>
      <c r="E88" s="40">
        <v>0.78380000000000005</v>
      </c>
      <c r="F88" s="33">
        <v>1</v>
      </c>
      <c r="G88" s="5">
        <f t="shared" si="41"/>
        <v>66881.850000000006</v>
      </c>
      <c r="H88" s="5">
        <f t="shared" si="42"/>
        <v>66881.850000000006</v>
      </c>
      <c r="I88" s="5">
        <f t="shared" si="43"/>
        <v>72738.600000000006</v>
      </c>
      <c r="J88" s="5">
        <f t="shared" si="44"/>
        <v>84452.11</v>
      </c>
      <c r="K88" s="5">
        <f t="shared" si="45"/>
        <v>87380.479999999996</v>
      </c>
      <c r="L88" s="45"/>
      <c r="M88" s="42"/>
      <c r="N88" s="42"/>
    </row>
    <row r="89" spans="1:14" x14ac:dyDescent="0.25">
      <c r="A89" s="25">
        <v>68</v>
      </c>
      <c r="B89" s="25" t="s">
        <v>151</v>
      </c>
      <c r="C89" s="41" t="s">
        <v>152</v>
      </c>
      <c r="D89" s="25">
        <v>4.96</v>
      </c>
      <c r="E89" s="40">
        <v>0.82640000000000002</v>
      </c>
      <c r="F89" s="33">
        <v>1</v>
      </c>
      <c r="G89" s="5">
        <f t="shared" si="41"/>
        <v>81196.59</v>
      </c>
      <c r="H89" s="5">
        <f t="shared" si="42"/>
        <v>81196.59</v>
      </c>
      <c r="I89" s="5">
        <f t="shared" si="43"/>
        <v>88685.18</v>
      </c>
      <c r="J89" s="5">
        <f t="shared" si="44"/>
        <v>103662.37</v>
      </c>
      <c r="K89" s="5">
        <f t="shared" si="45"/>
        <v>107406.67</v>
      </c>
      <c r="L89" s="45"/>
      <c r="M89" s="42"/>
      <c r="N89" s="42"/>
    </row>
    <row r="90" spans="1:14" x14ac:dyDescent="0.25">
      <c r="A90" s="25">
        <v>69</v>
      </c>
      <c r="B90" s="25" t="s">
        <v>153</v>
      </c>
      <c r="C90" s="41" t="s">
        <v>154</v>
      </c>
      <c r="D90" s="25">
        <v>13.27</v>
      </c>
      <c r="E90" s="40">
        <v>0.31859999999999999</v>
      </c>
      <c r="F90" s="33">
        <v>1</v>
      </c>
      <c r="G90" s="5">
        <f t="shared" si="41"/>
        <v>214425.85</v>
      </c>
      <c r="H90" s="5">
        <f t="shared" si="42"/>
        <v>214425.85</v>
      </c>
      <c r="I90" s="5">
        <f t="shared" si="43"/>
        <v>222149.9</v>
      </c>
      <c r="J90" s="5">
        <f t="shared" si="44"/>
        <v>237598</v>
      </c>
      <c r="K90" s="5">
        <f t="shared" si="45"/>
        <v>241460.02</v>
      </c>
      <c r="L90" s="45"/>
      <c r="M90" s="42"/>
      <c r="N90" s="42"/>
    </row>
    <row r="91" spans="1:14" ht="14.25" customHeight="1" x14ac:dyDescent="0.25">
      <c r="A91" s="25">
        <v>70</v>
      </c>
      <c r="B91" s="25" t="s">
        <v>155</v>
      </c>
      <c r="C91" s="41" t="s">
        <v>156</v>
      </c>
      <c r="D91" s="25">
        <v>25.33</v>
      </c>
      <c r="E91" s="40">
        <v>0.16689999999999999</v>
      </c>
      <c r="F91" s="33">
        <v>1</v>
      </c>
      <c r="G91" s="5">
        <f t="shared" si="41"/>
        <v>407698.58</v>
      </c>
      <c r="H91" s="5">
        <f t="shared" si="42"/>
        <v>407698.58</v>
      </c>
      <c r="I91" s="5">
        <f t="shared" si="43"/>
        <v>415422.19</v>
      </c>
      <c r="J91" s="5">
        <f t="shared" si="44"/>
        <v>430869.39</v>
      </c>
      <c r="K91" s="5">
        <f t="shared" si="45"/>
        <v>434731.19</v>
      </c>
      <c r="L91" s="45"/>
      <c r="M91" s="42"/>
      <c r="N91" s="42"/>
    </row>
    <row r="92" spans="1:14" ht="15" customHeight="1" x14ac:dyDescent="0.25">
      <c r="A92" s="25">
        <v>71</v>
      </c>
      <c r="B92" s="25" t="s">
        <v>157</v>
      </c>
      <c r="C92" s="41" t="s">
        <v>158</v>
      </c>
      <c r="D92" s="25">
        <v>0.2</v>
      </c>
      <c r="E92" s="40"/>
      <c r="F92" s="33">
        <v>1</v>
      </c>
      <c r="G92" s="5">
        <f t="shared" si="36"/>
        <v>3288.52</v>
      </c>
      <c r="H92" s="5">
        <f t="shared" si="37"/>
        <v>3288.52</v>
      </c>
      <c r="I92" s="5">
        <f t="shared" si="38"/>
        <v>3653.91</v>
      </c>
      <c r="J92" s="5">
        <f t="shared" si="39"/>
        <v>4384.7</v>
      </c>
      <c r="K92" s="5">
        <f t="shared" si="40"/>
        <v>4567.3900000000003</v>
      </c>
      <c r="L92" s="45"/>
      <c r="M92" s="36" t="s">
        <v>505</v>
      </c>
      <c r="N92" s="42"/>
    </row>
    <row r="93" spans="1:14" ht="30" x14ac:dyDescent="0.25">
      <c r="A93" s="25">
        <v>72</v>
      </c>
      <c r="B93" s="25" t="s">
        <v>159</v>
      </c>
      <c r="C93" s="41" t="s">
        <v>160</v>
      </c>
      <c r="D93" s="25">
        <v>0.74</v>
      </c>
      <c r="E93" s="40"/>
      <c r="F93" s="33">
        <v>1</v>
      </c>
      <c r="G93" s="5">
        <f t="shared" si="36"/>
        <v>12167.53</v>
      </c>
      <c r="H93" s="5">
        <f t="shared" si="37"/>
        <v>12167.53</v>
      </c>
      <c r="I93" s="5">
        <f t="shared" si="38"/>
        <v>13519.48</v>
      </c>
      <c r="J93" s="5">
        <f t="shared" si="39"/>
        <v>16223.38</v>
      </c>
      <c r="K93" s="5">
        <f t="shared" si="40"/>
        <v>16899.349999999999</v>
      </c>
      <c r="L93" s="45"/>
      <c r="M93" s="42"/>
      <c r="N93" s="42"/>
    </row>
    <row r="94" spans="1:14" ht="30" x14ac:dyDescent="0.25">
      <c r="A94" s="25">
        <v>73</v>
      </c>
      <c r="B94" s="25" t="s">
        <v>161</v>
      </c>
      <c r="C94" s="41" t="s">
        <v>162</v>
      </c>
      <c r="D94" s="25">
        <v>1.68</v>
      </c>
      <c r="E94" s="40"/>
      <c r="F94" s="33">
        <v>1</v>
      </c>
      <c r="G94" s="5">
        <f t="shared" si="36"/>
        <v>27623.59</v>
      </c>
      <c r="H94" s="5">
        <f t="shared" si="37"/>
        <v>27623.59</v>
      </c>
      <c r="I94" s="5">
        <f t="shared" si="38"/>
        <v>30692.880000000001</v>
      </c>
      <c r="J94" s="5">
        <f t="shared" si="39"/>
        <v>36831.449999999997</v>
      </c>
      <c r="K94" s="5">
        <f t="shared" si="40"/>
        <v>38366.1</v>
      </c>
      <c r="L94" s="45"/>
      <c r="M94" s="42"/>
      <c r="N94" s="42"/>
    </row>
    <row r="95" spans="1:14" ht="15.75" customHeight="1" x14ac:dyDescent="0.25">
      <c r="A95" s="25">
        <v>74</v>
      </c>
      <c r="B95" s="25" t="s">
        <v>163</v>
      </c>
      <c r="C95" s="41" t="s">
        <v>164</v>
      </c>
      <c r="D95" s="25">
        <v>3.11</v>
      </c>
      <c r="E95" s="40"/>
      <c r="F95" s="33">
        <v>1</v>
      </c>
      <c r="G95" s="5">
        <f t="shared" si="36"/>
        <v>51136.53</v>
      </c>
      <c r="H95" s="5">
        <f t="shared" si="37"/>
        <v>51136.53</v>
      </c>
      <c r="I95" s="5">
        <f t="shared" si="38"/>
        <v>56818.36</v>
      </c>
      <c r="J95" s="5">
        <f t="shared" si="39"/>
        <v>68182.039999999994</v>
      </c>
      <c r="K95" s="5">
        <f t="shared" si="40"/>
        <v>71022.95</v>
      </c>
      <c r="L95" s="45"/>
      <c r="M95" s="42"/>
      <c r="N95" s="42"/>
    </row>
    <row r="96" spans="1:14" ht="13.5" customHeight="1" x14ac:dyDescent="0.25">
      <c r="A96" s="25">
        <v>75</v>
      </c>
      <c r="B96" s="25" t="s">
        <v>165</v>
      </c>
      <c r="C96" s="41" t="s">
        <v>166</v>
      </c>
      <c r="D96" s="25">
        <v>0.39</v>
      </c>
      <c r="E96" s="40">
        <v>0.53469999999999995</v>
      </c>
      <c r="F96" s="33">
        <v>1</v>
      </c>
      <c r="G96" s="5">
        <f t="shared" ref="G96:G107" si="46">ROUND($C$6*D96*((1-E96)+E96*$G$11*F96*1.14),2)</f>
        <v>6337.01</v>
      </c>
      <c r="H96" s="5">
        <f t="shared" ref="H96:H107" si="47">ROUND($C$6*D96*((1-E96)+E96*$H$11*F96*1.14),2)</f>
        <v>6337.01</v>
      </c>
      <c r="I96" s="5">
        <f t="shared" ref="I96:I107" si="48">ROUND($C$6*D96*((1-E96)+E96*$I$11*F96*1.14),2)</f>
        <v>6717.99</v>
      </c>
      <c r="J96" s="5">
        <f t="shared" ref="J96:J107" si="49">ROUND($C$6*D96*((1-E96)+E96*$J$11*F96*1.14),2)</f>
        <v>7479.95</v>
      </c>
      <c r="K96" s="5">
        <f t="shared" ref="K96:K107" si="50">ROUND($C$6*D96*((1-E96)+E96*$K$11*F96*1.14),2)</f>
        <v>7670.44</v>
      </c>
      <c r="L96" s="45"/>
      <c r="M96" s="36" t="s">
        <v>505</v>
      </c>
      <c r="N96" s="42"/>
    </row>
    <row r="97" spans="1:14" ht="15.75" customHeight="1" x14ac:dyDescent="0.25">
      <c r="A97" s="25">
        <v>76</v>
      </c>
      <c r="B97" s="25" t="s">
        <v>167</v>
      </c>
      <c r="C97" s="41" t="s">
        <v>168</v>
      </c>
      <c r="D97" s="25">
        <v>1.45</v>
      </c>
      <c r="E97" s="40">
        <v>0.53469999999999995</v>
      </c>
      <c r="F97" s="33">
        <v>1</v>
      </c>
      <c r="G97" s="5">
        <f t="shared" si="46"/>
        <v>23560.67</v>
      </c>
      <c r="H97" s="5">
        <f t="shared" si="47"/>
        <v>23560.67</v>
      </c>
      <c r="I97" s="5">
        <f t="shared" si="48"/>
        <v>24977.13</v>
      </c>
      <c r="J97" s="5">
        <f t="shared" si="49"/>
        <v>27810.07</v>
      </c>
      <c r="K97" s="5">
        <f t="shared" si="50"/>
        <v>28518.3</v>
      </c>
      <c r="L97" s="45"/>
      <c r="M97" s="42"/>
      <c r="N97" s="42"/>
    </row>
    <row r="98" spans="1:14" ht="16.5" customHeight="1" x14ac:dyDescent="0.25">
      <c r="A98" s="25">
        <v>77</v>
      </c>
      <c r="B98" s="25" t="s">
        <v>169</v>
      </c>
      <c r="C98" s="41" t="s">
        <v>170</v>
      </c>
      <c r="D98" s="25">
        <v>3.04</v>
      </c>
      <c r="E98" s="40">
        <v>0.53469999999999995</v>
      </c>
      <c r="F98" s="33">
        <v>1</v>
      </c>
      <c r="G98" s="5">
        <f t="shared" si="46"/>
        <v>49396.160000000003</v>
      </c>
      <c r="H98" s="5">
        <f t="shared" si="47"/>
        <v>49396.160000000003</v>
      </c>
      <c r="I98" s="5">
        <f t="shared" si="48"/>
        <v>52365.85</v>
      </c>
      <c r="J98" s="5">
        <f t="shared" si="49"/>
        <v>58305.25</v>
      </c>
      <c r="K98" s="5">
        <f t="shared" si="50"/>
        <v>59790.1</v>
      </c>
      <c r="L98" s="45"/>
      <c r="M98" s="42"/>
      <c r="N98" s="42"/>
    </row>
    <row r="99" spans="1:14" ht="18" customHeight="1" x14ac:dyDescent="0.25">
      <c r="A99" s="25">
        <v>78</v>
      </c>
      <c r="B99" s="25" t="s">
        <v>171</v>
      </c>
      <c r="C99" s="41" t="s">
        <v>172</v>
      </c>
      <c r="D99" s="25">
        <v>5.63</v>
      </c>
      <c r="E99" s="40">
        <v>0.53469999999999995</v>
      </c>
      <c r="F99" s="33">
        <v>1</v>
      </c>
      <c r="G99" s="5">
        <f t="shared" si="46"/>
        <v>91480.38</v>
      </c>
      <c r="H99" s="5">
        <f t="shared" si="47"/>
        <v>91480.38</v>
      </c>
      <c r="I99" s="5">
        <f t="shared" si="48"/>
        <v>96980.18</v>
      </c>
      <c r="J99" s="5">
        <f t="shared" si="49"/>
        <v>107979.78</v>
      </c>
      <c r="K99" s="5">
        <f t="shared" si="50"/>
        <v>110729.68</v>
      </c>
      <c r="L99" s="45"/>
      <c r="M99" s="42"/>
      <c r="N99" s="42"/>
    </row>
    <row r="100" spans="1:14" ht="29.25" customHeight="1" x14ac:dyDescent="0.25">
      <c r="A100" s="25">
        <v>79</v>
      </c>
      <c r="B100" s="25" t="s">
        <v>173</v>
      </c>
      <c r="C100" s="41" t="s">
        <v>174</v>
      </c>
      <c r="D100" s="25">
        <v>2.78</v>
      </c>
      <c r="E100" s="40">
        <v>8.4600000000000009E-2</v>
      </c>
      <c r="F100" s="33">
        <v>1</v>
      </c>
      <c r="G100" s="5">
        <f t="shared" si="46"/>
        <v>44650.11</v>
      </c>
      <c r="H100" s="5">
        <f t="shared" si="47"/>
        <v>44650.11</v>
      </c>
      <c r="I100" s="5">
        <f t="shared" si="48"/>
        <v>45079.79</v>
      </c>
      <c r="J100" s="5">
        <f t="shared" si="49"/>
        <v>45939.15</v>
      </c>
      <c r="K100" s="5">
        <f t="shared" si="50"/>
        <v>46153.98</v>
      </c>
      <c r="L100" s="45"/>
      <c r="M100" s="36" t="s">
        <v>505</v>
      </c>
      <c r="N100" s="42"/>
    </row>
    <row r="101" spans="1:14" ht="30" x14ac:dyDescent="0.25">
      <c r="A101" s="25">
        <v>80</v>
      </c>
      <c r="B101" s="25" t="s">
        <v>175</v>
      </c>
      <c r="C101" s="41" t="s">
        <v>176</v>
      </c>
      <c r="D101" s="25">
        <v>3.82</v>
      </c>
      <c r="E101" s="40">
        <v>0.20749999999999999</v>
      </c>
      <c r="F101" s="33">
        <v>1</v>
      </c>
      <c r="G101" s="5">
        <f t="shared" si="46"/>
        <v>61549.37</v>
      </c>
      <c r="H101" s="5">
        <f t="shared" si="47"/>
        <v>61549.37</v>
      </c>
      <c r="I101" s="5">
        <f t="shared" si="48"/>
        <v>62997.51</v>
      </c>
      <c r="J101" s="5">
        <f t="shared" si="49"/>
        <v>65893.78</v>
      </c>
      <c r="K101" s="5">
        <f t="shared" si="50"/>
        <v>66617.850000000006</v>
      </c>
      <c r="L101" s="45"/>
      <c r="M101" s="42"/>
      <c r="N101" s="42"/>
    </row>
    <row r="102" spans="1:14" ht="27.75" customHeight="1" x14ac:dyDescent="0.25">
      <c r="A102" s="25">
        <v>81</v>
      </c>
      <c r="B102" s="25" t="s">
        <v>177</v>
      </c>
      <c r="C102" s="41" t="s">
        <v>178</v>
      </c>
      <c r="D102" s="25">
        <v>5.49</v>
      </c>
      <c r="E102" s="40">
        <v>0.307</v>
      </c>
      <c r="F102" s="33">
        <v>1</v>
      </c>
      <c r="G102" s="5">
        <f t="shared" si="46"/>
        <v>88684.69</v>
      </c>
      <c r="H102" s="5">
        <f t="shared" si="47"/>
        <v>88684.69</v>
      </c>
      <c r="I102" s="5">
        <f t="shared" si="48"/>
        <v>91763.89</v>
      </c>
      <c r="J102" s="5">
        <f t="shared" si="49"/>
        <v>97922.31</v>
      </c>
      <c r="K102" s="5">
        <f t="shared" si="50"/>
        <v>99461.92</v>
      </c>
      <c r="L102" s="45"/>
      <c r="M102" s="42"/>
      <c r="N102" s="42"/>
    </row>
    <row r="103" spans="1:14" ht="30.75" customHeight="1" x14ac:dyDescent="0.25">
      <c r="A103" s="25">
        <v>82</v>
      </c>
      <c r="B103" s="25" t="s">
        <v>179</v>
      </c>
      <c r="C103" s="41" t="s">
        <v>180</v>
      </c>
      <c r="D103" s="25">
        <v>8.02</v>
      </c>
      <c r="E103" s="40">
        <v>0.37880000000000003</v>
      </c>
      <c r="F103" s="33">
        <v>1</v>
      </c>
      <c r="G103" s="5">
        <f t="shared" si="46"/>
        <v>129793.89</v>
      </c>
      <c r="H103" s="5">
        <f t="shared" si="47"/>
        <v>129793.89</v>
      </c>
      <c r="I103" s="5">
        <f t="shared" si="48"/>
        <v>135344.14000000001</v>
      </c>
      <c r="J103" s="5">
        <f t="shared" si="49"/>
        <v>146444.64000000001</v>
      </c>
      <c r="K103" s="5">
        <f t="shared" si="50"/>
        <v>149219.76999999999</v>
      </c>
      <c r="L103" s="45"/>
      <c r="M103" s="42"/>
      <c r="N103" s="42"/>
    </row>
    <row r="104" spans="1:14" ht="30" x14ac:dyDescent="0.25">
      <c r="A104" s="25">
        <v>83</v>
      </c>
      <c r="B104" s="25" t="s">
        <v>181</v>
      </c>
      <c r="C104" s="41" t="s">
        <v>182</v>
      </c>
      <c r="D104" s="25">
        <v>24.85</v>
      </c>
      <c r="E104" s="40">
        <v>8.2000000000000007E-3</v>
      </c>
      <c r="F104" s="33">
        <v>1</v>
      </c>
      <c r="G104" s="5">
        <f t="shared" si="46"/>
        <v>398329.51</v>
      </c>
      <c r="H104" s="5">
        <f t="shared" si="47"/>
        <v>398329.51</v>
      </c>
      <c r="I104" s="5">
        <f t="shared" si="48"/>
        <v>398701.79</v>
      </c>
      <c r="J104" s="5">
        <f t="shared" si="49"/>
        <v>399446.35</v>
      </c>
      <c r="K104" s="5">
        <f t="shared" si="50"/>
        <v>399632.49</v>
      </c>
      <c r="L104" s="18"/>
      <c r="M104" s="36" t="s">
        <v>505</v>
      </c>
      <c r="N104" s="42"/>
    </row>
    <row r="105" spans="1:14" ht="30" x14ac:dyDescent="0.25">
      <c r="A105" s="25">
        <v>84</v>
      </c>
      <c r="B105" s="25" t="s">
        <v>183</v>
      </c>
      <c r="C105" s="41" t="s">
        <v>184</v>
      </c>
      <c r="D105" s="25">
        <v>25.68</v>
      </c>
      <c r="E105" s="40">
        <v>2.5099999999999997E-2</v>
      </c>
      <c r="F105" s="33">
        <v>1</v>
      </c>
      <c r="G105" s="5">
        <f t="shared" si="46"/>
        <v>411814.71</v>
      </c>
      <c r="H105" s="5">
        <f t="shared" si="47"/>
        <v>411814.71</v>
      </c>
      <c r="I105" s="5">
        <f t="shared" si="48"/>
        <v>412992.31</v>
      </c>
      <c r="J105" s="5">
        <f t="shared" si="49"/>
        <v>415347.51</v>
      </c>
      <c r="K105" s="5">
        <f t="shared" si="50"/>
        <v>415936.31</v>
      </c>
      <c r="L105" s="18"/>
      <c r="M105" s="42"/>
      <c r="N105" s="42"/>
    </row>
    <row r="106" spans="1:14" ht="30" x14ac:dyDescent="0.25">
      <c r="A106" s="25">
        <v>85</v>
      </c>
      <c r="B106" s="25" t="s">
        <v>185</v>
      </c>
      <c r="C106" s="41" t="s">
        <v>186</v>
      </c>
      <c r="D106" s="25">
        <v>27.45</v>
      </c>
      <c r="E106" s="40">
        <v>5.8099999999999999E-2</v>
      </c>
      <c r="F106" s="33">
        <v>1</v>
      </c>
      <c r="G106" s="5">
        <f t="shared" si="46"/>
        <v>440576.58</v>
      </c>
      <c r="H106" s="5">
        <f t="shared" si="47"/>
        <v>440576.58</v>
      </c>
      <c r="I106" s="5">
        <f t="shared" si="48"/>
        <v>443490.3</v>
      </c>
      <c r="J106" s="5">
        <f t="shared" si="49"/>
        <v>449317.72</v>
      </c>
      <c r="K106" s="5">
        <f t="shared" si="50"/>
        <v>450774.58</v>
      </c>
      <c r="L106" s="18"/>
      <c r="M106" s="42"/>
      <c r="N106" s="42"/>
    </row>
    <row r="107" spans="1:14" ht="31.5" customHeight="1" x14ac:dyDescent="0.25">
      <c r="A107" s="25">
        <v>86</v>
      </c>
      <c r="B107" s="25" t="s">
        <v>187</v>
      </c>
      <c r="C107" s="41" t="s">
        <v>188</v>
      </c>
      <c r="D107" s="25">
        <v>29.48</v>
      </c>
      <c r="E107" s="40">
        <v>9.0899999999999995E-2</v>
      </c>
      <c r="F107" s="33">
        <v>1</v>
      </c>
      <c r="G107" s="5">
        <f t="shared" si="46"/>
        <v>473561.29</v>
      </c>
      <c r="H107" s="5">
        <f t="shared" si="47"/>
        <v>473561.29</v>
      </c>
      <c r="I107" s="5">
        <f t="shared" si="48"/>
        <v>478457.04</v>
      </c>
      <c r="J107" s="5">
        <f t="shared" si="49"/>
        <v>488248.55</v>
      </c>
      <c r="K107" s="5">
        <f t="shared" si="50"/>
        <v>490696.43</v>
      </c>
      <c r="L107" s="18"/>
      <c r="M107" s="42"/>
      <c r="N107" s="42"/>
    </row>
    <row r="108" spans="1:14" ht="18" customHeight="1" x14ac:dyDescent="0.25">
      <c r="A108" s="25">
        <v>87</v>
      </c>
      <c r="B108" s="25" t="s">
        <v>189</v>
      </c>
      <c r="C108" s="41" t="s">
        <v>190</v>
      </c>
      <c r="D108" s="25">
        <v>2.62</v>
      </c>
      <c r="E108" s="40"/>
      <c r="F108" s="33">
        <v>1</v>
      </c>
      <c r="G108" s="5">
        <f t="shared" si="36"/>
        <v>43079.65</v>
      </c>
      <c r="H108" s="5">
        <f t="shared" si="37"/>
        <v>43079.65</v>
      </c>
      <c r="I108" s="5">
        <f t="shared" si="38"/>
        <v>47866.27</v>
      </c>
      <c r="J108" s="5">
        <f t="shared" si="39"/>
        <v>57439.53</v>
      </c>
      <c r="K108" s="5">
        <f t="shared" si="40"/>
        <v>59832.84</v>
      </c>
      <c r="L108" s="18"/>
      <c r="M108" s="42"/>
      <c r="N108" s="42"/>
    </row>
    <row r="109" spans="1:14" ht="30" customHeight="1" x14ac:dyDescent="0.25">
      <c r="A109" s="25">
        <v>88</v>
      </c>
      <c r="B109" s="25" t="s">
        <v>473</v>
      </c>
      <c r="C109" s="41" t="s">
        <v>116</v>
      </c>
      <c r="D109" s="25">
        <v>0.34</v>
      </c>
      <c r="E109" s="40">
        <v>0.30020000000000002</v>
      </c>
      <c r="F109" s="33">
        <v>1</v>
      </c>
      <c r="G109" s="5">
        <f t="shared" ref="G109:G127" si="51">ROUND($C$6*D109*((1-E109)+E109*$G$11*F109*1.14),2)</f>
        <v>5491.35</v>
      </c>
      <c r="H109" s="5">
        <f t="shared" ref="H109:H127" si="52">ROUND($C$6*D109*((1-E109)+E109*$H$11*F109*1.14),2)</f>
        <v>5491.35</v>
      </c>
      <c r="I109" s="5">
        <f t="shared" ref="I109:I127" si="53">ROUND($C$6*D109*((1-E109)+E109*$I$11*F109*1.14),2)</f>
        <v>5677.82</v>
      </c>
      <c r="J109" s="5">
        <f t="shared" ref="J109:J127" si="54">ROUND($C$6*D109*((1-E109)+E109*$J$11*F109*1.14),2)</f>
        <v>6050.77</v>
      </c>
      <c r="K109" s="5">
        <f t="shared" ref="K109:K127" si="55">ROUND($C$6*D109*((1-E109)+E109*$K$11*F109*1.14),2)</f>
        <v>6144.01</v>
      </c>
      <c r="L109" s="18"/>
      <c r="M109" s="38" t="s">
        <v>507</v>
      </c>
      <c r="N109" s="42"/>
    </row>
    <row r="110" spans="1:14" ht="30.75" customHeight="1" x14ac:dyDescent="0.25">
      <c r="A110" s="25">
        <v>89</v>
      </c>
      <c r="B110" s="25" t="s">
        <v>474</v>
      </c>
      <c r="C110" s="41" t="s">
        <v>117</v>
      </c>
      <c r="D110" s="25">
        <v>0.77</v>
      </c>
      <c r="E110" s="40">
        <v>0.1802</v>
      </c>
      <c r="F110" s="33">
        <v>1</v>
      </c>
      <c r="G110" s="5">
        <f t="shared" si="51"/>
        <v>12397.79</v>
      </c>
      <c r="H110" s="5">
        <f t="shared" si="52"/>
        <v>12397.79</v>
      </c>
      <c r="I110" s="5">
        <f t="shared" si="53"/>
        <v>12651.29</v>
      </c>
      <c r="J110" s="5">
        <f t="shared" si="54"/>
        <v>13158.28</v>
      </c>
      <c r="K110" s="5">
        <f t="shared" si="55"/>
        <v>13285.03</v>
      </c>
      <c r="L110" s="18"/>
      <c r="M110" s="38" t="s">
        <v>507</v>
      </c>
      <c r="N110" s="42"/>
    </row>
    <row r="111" spans="1:14" ht="29.25" customHeight="1" x14ac:dyDescent="0.25">
      <c r="A111" s="25">
        <v>90</v>
      </c>
      <c r="B111" s="25" t="s">
        <v>475</v>
      </c>
      <c r="C111" s="41" t="s">
        <v>118</v>
      </c>
      <c r="D111" s="25">
        <v>1.42</v>
      </c>
      <c r="E111" s="40">
        <v>0.2472</v>
      </c>
      <c r="F111" s="33">
        <v>1</v>
      </c>
      <c r="G111" s="5">
        <f t="shared" si="51"/>
        <v>22903.1</v>
      </c>
      <c r="H111" s="5">
        <f t="shared" si="52"/>
        <v>22903.1</v>
      </c>
      <c r="I111" s="5">
        <f t="shared" si="53"/>
        <v>23544.400000000001</v>
      </c>
      <c r="J111" s="5">
        <f t="shared" si="54"/>
        <v>24827.01</v>
      </c>
      <c r="K111" s="5">
        <f t="shared" si="55"/>
        <v>25147.67</v>
      </c>
      <c r="L111" s="18"/>
      <c r="M111" s="38" t="s">
        <v>507</v>
      </c>
      <c r="N111" s="42"/>
    </row>
    <row r="112" spans="1:14" ht="27.75" customHeight="1" x14ac:dyDescent="0.25">
      <c r="A112" s="25">
        <v>91</v>
      </c>
      <c r="B112" s="25" t="s">
        <v>476</v>
      </c>
      <c r="C112" s="41" t="s">
        <v>119</v>
      </c>
      <c r="D112" s="25">
        <v>1.96</v>
      </c>
      <c r="E112" s="40">
        <v>0.23330000000000001</v>
      </c>
      <c r="F112" s="33">
        <v>1</v>
      </c>
      <c r="G112" s="5">
        <f t="shared" si="51"/>
        <v>31601.37</v>
      </c>
      <c r="H112" s="5">
        <f t="shared" si="52"/>
        <v>31601.37</v>
      </c>
      <c r="I112" s="5">
        <f t="shared" si="53"/>
        <v>32436.78</v>
      </c>
      <c r="J112" s="5">
        <f t="shared" si="54"/>
        <v>34107.599999999999</v>
      </c>
      <c r="K112" s="5">
        <f t="shared" si="55"/>
        <v>34525.31</v>
      </c>
      <c r="L112" s="45"/>
      <c r="M112" s="38" t="s">
        <v>507</v>
      </c>
      <c r="N112" s="42"/>
    </row>
    <row r="113" spans="1:14" ht="29.25" customHeight="1" x14ac:dyDescent="0.25">
      <c r="A113" s="25">
        <v>92</v>
      </c>
      <c r="B113" s="25" t="s">
        <v>477</v>
      </c>
      <c r="C113" s="41" t="s">
        <v>120</v>
      </c>
      <c r="D113" s="25">
        <v>3.05</v>
      </c>
      <c r="E113" s="40">
        <v>0.435</v>
      </c>
      <c r="F113" s="33">
        <v>1</v>
      </c>
      <c r="G113" s="5">
        <f t="shared" si="51"/>
        <v>49431.94</v>
      </c>
      <c r="H113" s="5">
        <f t="shared" si="52"/>
        <v>49431.94</v>
      </c>
      <c r="I113" s="5">
        <f t="shared" si="53"/>
        <v>51855.86</v>
      </c>
      <c r="J113" s="5">
        <f t="shared" si="54"/>
        <v>56703.69</v>
      </c>
      <c r="K113" s="5">
        <f t="shared" si="55"/>
        <v>57915.64</v>
      </c>
      <c r="L113" s="45"/>
      <c r="M113" s="38" t="s">
        <v>507</v>
      </c>
      <c r="N113" s="42"/>
    </row>
    <row r="114" spans="1:14" ht="30.75" customHeight="1" x14ac:dyDescent="0.25">
      <c r="A114" s="25">
        <v>93</v>
      </c>
      <c r="B114" s="25" t="s">
        <v>478</v>
      </c>
      <c r="C114" s="41" t="s">
        <v>121</v>
      </c>
      <c r="D114" s="25">
        <v>3.82</v>
      </c>
      <c r="E114" s="40">
        <v>0.1053</v>
      </c>
      <c r="F114" s="33">
        <v>1</v>
      </c>
      <c r="G114" s="5">
        <f t="shared" si="51"/>
        <v>61386.7</v>
      </c>
      <c r="H114" s="5">
        <f t="shared" si="52"/>
        <v>61386.7</v>
      </c>
      <c r="I114" s="5">
        <f t="shared" si="53"/>
        <v>62121.58</v>
      </c>
      <c r="J114" s="5">
        <f t="shared" si="54"/>
        <v>63591.360000000001</v>
      </c>
      <c r="K114" s="5">
        <f t="shared" si="55"/>
        <v>63958.8</v>
      </c>
      <c r="L114" s="45"/>
      <c r="M114" s="38" t="s">
        <v>507</v>
      </c>
      <c r="N114" s="42"/>
    </row>
    <row r="115" spans="1:14" ht="30" x14ac:dyDescent="0.25">
      <c r="A115" s="25">
        <v>94</v>
      </c>
      <c r="B115" s="25" t="s">
        <v>479</v>
      </c>
      <c r="C115" s="41" t="s">
        <v>122</v>
      </c>
      <c r="D115" s="25">
        <v>5.33</v>
      </c>
      <c r="E115" s="40">
        <v>7.1199999999999999E-2</v>
      </c>
      <c r="F115" s="33">
        <v>1</v>
      </c>
      <c r="G115" s="5">
        <f t="shared" si="51"/>
        <v>85576.39</v>
      </c>
      <c r="H115" s="5">
        <f t="shared" si="52"/>
        <v>85576.39</v>
      </c>
      <c r="I115" s="5">
        <f t="shared" si="53"/>
        <v>86269.71</v>
      </c>
      <c r="J115" s="5">
        <f t="shared" si="54"/>
        <v>87656.36</v>
      </c>
      <c r="K115" s="5">
        <f t="shared" si="55"/>
        <v>88003.02</v>
      </c>
      <c r="L115" s="45"/>
      <c r="M115" s="38" t="s">
        <v>507</v>
      </c>
      <c r="N115" s="42"/>
    </row>
    <row r="116" spans="1:14" ht="28.5" customHeight="1" x14ac:dyDescent="0.25">
      <c r="A116" s="25">
        <v>95</v>
      </c>
      <c r="B116" s="25" t="s">
        <v>480</v>
      </c>
      <c r="C116" s="41" t="s">
        <v>123</v>
      </c>
      <c r="D116" s="25">
        <v>7.27</v>
      </c>
      <c r="E116" s="40">
        <v>0.1595</v>
      </c>
      <c r="F116" s="33">
        <v>1</v>
      </c>
      <c r="G116" s="5">
        <f t="shared" si="51"/>
        <v>116991.74</v>
      </c>
      <c r="H116" s="5">
        <f t="shared" si="52"/>
        <v>116991.74</v>
      </c>
      <c r="I116" s="5">
        <f t="shared" si="53"/>
        <v>119110.22</v>
      </c>
      <c r="J116" s="5">
        <f t="shared" si="54"/>
        <v>123347.17</v>
      </c>
      <c r="K116" s="5">
        <f t="shared" si="55"/>
        <v>124406.41</v>
      </c>
      <c r="L116" s="18"/>
      <c r="M116" s="38" t="s">
        <v>507</v>
      </c>
      <c r="N116" s="42"/>
    </row>
    <row r="117" spans="1:14" ht="31.5" customHeight="1" x14ac:dyDescent="0.25">
      <c r="A117" s="25">
        <v>96</v>
      </c>
      <c r="B117" s="25" t="s">
        <v>481</v>
      </c>
      <c r="C117" s="41" t="s">
        <v>124</v>
      </c>
      <c r="D117" s="25">
        <v>8.32</v>
      </c>
      <c r="E117" s="40">
        <v>0.25569999999999998</v>
      </c>
      <c r="F117" s="33">
        <v>1</v>
      </c>
      <c r="G117" s="5">
        <f t="shared" si="51"/>
        <v>134222.26</v>
      </c>
      <c r="H117" s="5">
        <f t="shared" si="52"/>
        <v>134222.26</v>
      </c>
      <c r="I117" s="5">
        <f t="shared" si="53"/>
        <v>138108.98000000001</v>
      </c>
      <c r="J117" s="5">
        <f t="shared" si="54"/>
        <v>145882.4</v>
      </c>
      <c r="K117" s="5">
        <f t="shared" si="55"/>
        <v>147825.76</v>
      </c>
      <c r="L117" s="18"/>
      <c r="M117" s="38" t="s">
        <v>507</v>
      </c>
      <c r="N117" s="42"/>
    </row>
    <row r="118" spans="1:14" ht="32.25" customHeight="1" x14ac:dyDescent="0.25">
      <c r="A118" s="25">
        <v>97</v>
      </c>
      <c r="B118" s="25" t="s">
        <v>482</v>
      </c>
      <c r="C118" s="41" t="s">
        <v>125</v>
      </c>
      <c r="D118" s="25">
        <v>9.98</v>
      </c>
      <c r="E118" s="40">
        <v>0.23830000000000001</v>
      </c>
      <c r="F118" s="33">
        <v>1</v>
      </c>
      <c r="G118" s="5">
        <f t="shared" si="51"/>
        <v>160929.82999999999</v>
      </c>
      <c r="H118" s="5">
        <f t="shared" si="52"/>
        <v>160929.82999999999</v>
      </c>
      <c r="I118" s="5">
        <f t="shared" si="53"/>
        <v>165274.76</v>
      </c>
      <c r="J118" s="5">
        <f t="shared" si="54"/>
        <v>173964.63</v>
      </c>
      <c r="K118" s="5">
        <f t="shared" si="55"/>
        <v>176137.09</v>
      </c>
      <c r="L118" s="18"/>
      <c r="M118" s="38" t="s">
        <v>507</v>
      </c>
      <c r="N118" s="42"/>
    </row>
    <row r="119" spans="1:14" ht="30" customHeight="1" x14ac:dyDescent="0.25">
      <c r="A119" s="25">
        <v>98</v>
      </c>
      <c r="B119" s="25" t="s">
        <v>483</v>
      </c>
      <c r="C119" s="41" t="s">
        <v>126</v>
      </c>
      <c r="D119" s="25">
        <v>11.68</v>
      </c>
      <c r="E119" s="40">
        <v>0.1239</v>
      </c>
      <c r="F119" s="33">
        <v>1</v>
      </c>
      <c r="G119" s="5">
        <f t="shared" si="51"/>
        <v>187785.97</v>
      </c>
      <c r="H119" s="5">
        <f t="shared" si="52"/>
        <v>187785.97</v>
      </c>
      <c r="I119" s="5">
        <f t="shared" si="53"/>
        <v>190429.86</v>
      </c>
      <c r="J119" s="5">
        <f t="shared" si="54"/>
        <v>195717.62</v>
      </c>
      <c r="K119" s="5">
        <f t="shared" si="55"/>
        <v>197039.57</v>
      </c>
      <c r="L119" s="18"/>
      <c r="M119" s="38" t="s">
        <v>507</v>
      </c>
      <c r="N119" s="42"/>
    </row>
    <row r="120" spans="1:14" ht="33" customHeight="1" x14ac:dyDescent="0.25">
      <c r="A120" s="25">
        <v>99</v>
      </c>
      <c r="B120" s="25" t="s">
        <v>484</v>
      </c>
      <c r="C120" s="41" t="s">
        <v>127</v>
      </c>
      <c r="D120" s="25">
        <v>13.11</v>
      </c>
      <c r="E120" s="40">
        <v>3.49E-2</v>
      </c>
      <c r="F120" s="33">
        <v>1</v>
      </c>
      <c r="G120" s="5">
        <f t="shared" si="51"/>
        <v>210290.72</v>
      </c>
      <c r="H120" s="5">
        <f t="shared" si="52"/>
        <v>210290.72</v>
      </c>
      <c r="I120" s="5">
        <f t="shared" si="53"/>
        <v>211126.62</v>
      </c>
      <c r="J120" s="5">
        <f t="shared" si="54"/>
        <v>212798.43</v>
      </c>
      <c r="K120" s="5">
        <f t="shared" si="55"/>
        <v>213216.38</v>
      </c>
      <c r="L120" s="18"/>
      <c r="M120" s="38" t="s">
        <v>507</v>
      </c>
      <c r="N120" s="42"/>
    </row>
    <row r="121" spans="1:14" ht="32.25" customHeight="1" x14ac:dyDescent="0.25">
      <c r="A121" s="25">
        <v>100</v>
      </c>
      <c r="B121" s="25" t="s">
        <v>485</v>
      </c>
      <c r="C121" s="41" t="s">
        <v>128</v>
      </c>
      <c r="D121" s="25">
        <v>14.6</v>
      </c>
      <c r="E121" s="40">
        <v>0.1459</v>
      </c>
      <c r="F121" s="33">
        <v>1</v>
      </c>
      <c r="G121" s="5">
        <f t="shared" si="51"/>
        <v>234866.3</v>
      </c>
      <c r="H121" s="5">
        <f t="shared" si="52"/>
        <v>234866.3</v>
      </c>
      <c r="I121" s="5">
        <f t="shared" si="53"/>
        <v>238757.97</v>
      </c>
      <c r="J121" s="5">
        <f t="shared" si="54"/>
        <v>246541.32</v>
      </c>
      <c r="K121" s="5">
        <f t="shared" si="55"/>
        <v>248487.16</v>
      </c>
      <c r="L121" s="18"/>
      <c r="M121" s="38" t="s">
        <v>507</v>
      </c>
      <c r="N121" s="42"/>
    </row>
    <row r="122" spans="1:14" ht="31.5" customHeight="1" x14ac:dyDescent="0.25">
      <c r="A122" s="25">
        <v>101</v>
      </c>
      <c r="B122" s="25" t="s">
        <v>486</v>
      </c>
      <c r="C122" s="41" t="s">
        <v>129</v>
      </c>
      <c r="D122" s="25">
        <v>17.2</v>
      </c>
      <c r="E122" s="40">
        <v>3.5700000000000003E-2</v>
      </c>
      <c r="F122" s="33">
        <v>1</v>
      </c>
      <c r="G122" s="5">
        <f t="shared" si="51"/>
        <v>275902.02</v>
      </c>
      <c r="H122" s="5">
        <f t="shared" si="52"/>
        <v>275902.02</v>
      </c>
      <c r="I122" s="5">
        <f t="shared" si="53"/>
        <v>277023.84999999998</v>
      </c>
      <c r="J122" s="5">
        <f t="shared" si="54"/>
        <v>279267.5</v>
      </c>
      <c r="K122" s="5">
        <f t="shared" si="55"/>
        <v>279828.40999999997</v>
      </c>
      <c r="L122" s="18"/>
      <c r="M122" s="38" t="s">
        <v>507</v>
      </c>
      <c r="N122" s="42"/>
    </row>
    <row r="123" spans="1:14" ht="29.25" customHeight="1" x14ac:dyDescent="0.25">
      <c r="A123" s="25">
        <v>102</v>
      </c>
      <c r="B123" s="25" t="s">
        <v>487</v>
      </c>
      <c r="C123" s="41" t="s">
        <v>130</v>
      </c>
      <c r="D123" s="25">
        <v>19.62</v>
      </c>
      <c r="E123" s="40">
        <v>4.9599999999999998E-2</v>
      </c>
      <c r="F123" s="33">
        <v>1</v>
      </c>
      <c r="G123" s="5">
        <f t="shared" si="51"/>
        <v>314834.43</v>
      </c>
      <c r="H123" s="5">
        <f t="shared" si="52"/>
        <v>314834.43</v>
      </c>
      <c r="I123" s="5">
        <f t="shared" si="53"/>
        <v>316612.34000000003</v>
      </c>
      <c r="J123" s="5">
        <f t="shared" si="54"/>
        <v>320168.15000000002</v>
      </c>
      <c r="K123" s="5">
        <f t="shared" si="55"/>
        <v>321057.09999999998</v>
      </c>
      <c r="L123" s="18"/>
      <c r="M123" s="38" t="s">
        <v>507</v>
      </c>
      <c r="N123" s="42"/>
    </row>
    <row r="124" spans="1:14" ht="15" customHeight="1" x14ac:dyDescent="0.25">
      <c r="A124" s="25">
        <v>103</v>
      </c>
      <c r="B124" s="25" t="s">
        <v>488</v>
      </c>
      <c r="C124" s="41" t="s">
        <v>131</v>
      </c>
      <c r="D124" s="25">
        <v>24.93</v>
      </c>
      <c r="E124" s="40">
        <v>7.4899999999999994E-2</v>
      </c>
      <c r="F124" s="33">
        <v>1</v>
      </c>
      <c r="G124" s="5">
        <f t="shared" si="51"/>
        <v>400304.72</v>
      </c>
      <c r="H124" s="5">
        <f t="shared" si="52"/>
        <v>400304.72</v>
      </c>
      <c r="I124" s="5">
        <f t="shared" si="53"/>
        <v>403716.12</v>
      </c>
      <c r="J124" s="5">
        <f t="shared" si="54"/>
        <v>410538.92</v>
      </c>
      <c r="K124" s="5">
        <f t="shared" si="55"/>
        <v>412244.62</v>
      </c>
      <c r="L124" s="45"/>
      <c r="M124" s="38" t="s">
        <v>507</v>
      </c>
      <c r="N124" s="42"/>
    </row>
    <row r="125" spans="1:14" ht="15.75" customHeight="1" x14ac:dyDescent="0.25">
      <c r="A125" s="25">
        <v>104</v>
      </c>
      <c r="B125" s="25" t="s">
        <v>489</v>
      </c>
      <c r="C125" s="41" t="s">
        <v>132</v>
      </c>
      <c r="D125" s="25">
        <v>29.21</v>
      </c>
      <c r="E125" s="40">
        <v>5.7099999999999998E-2</v>
      </c>
      <c r="F125" s="33">
        <v>1</v>
      </c>
      <c r="G125" s="5">
        <f t="shared" si="51"/>
        <v>468812.67</v>
      </c>
      <c r="H125" s="5">
        <f t="shared" si="52"/>
        <v>468812.67</v>
      </c>
      <c r="I125" s="5">
        <f t="shared" si="53"/>
        <v>471859.84</v>
      </c>
      <c r="J125" s="5">
        <f t="shared" si="54"/>
        <v>477954.17</v>
      </c>
      <c r="K125" s="5">
        <f t="shared" si="55"/>
        <v>479477.75</v>
      </c>
      <c r="L125" s="45"/>
      <c r="M125" s="38" t="s">
        <v>507</v>
      </c>
      <c r="N125" s="42"/>
    </row>
    <row r="126" spans="1:14" ht="31.5" customHeight="1" x14ac:dyDescent="0.25">
      <c r="A126" s="25">
        <v>105</v>
      </c>
      <c r="B126" s="25" t="s">
        <v>490</v>
      </c>
      <c r="C126" s="41" t="s">
        <v>406</v>
      </c>
      <c r="D126" s="25">
        <v>33.53</v>
      </c>
      <c r="E126" s="40">
        <v>3.0000000000000001E-3</v>
      </c>
      <c r="F126" s="33">
        <v>1</v>
      </c>
      <c r="G126" s="5">
        <f t="shared" si="51"/>
        <v>537391.68000000005</v>
      </c>
      <c r="H126" s="5">
        <f t="shared" si="52"/>
        <v>537391.68000000005</v>
      </c>
      <c r="I126" s="5">
        <f t="shared" si="53"/>
        <v>537575.46</v>
      </c>
      <c r="J126" s="5">
        <f t="shared" si="54"/>
        <v>537943</v>
      </c>
      <c r="K126" s="5">
        <f t="shared" si="55"/>
        <v>538034.89</v>
      </c>
      <c r="L126" s="45"/>
      <c r="M126" s="38" t="s">
        <v>507</v>
      </c>
      <c r="N126" s="42"/>
    </row>
    <row r="127" spans="1:14" ht="27" customHeight="1" x14ac:dyDescent="0.25">
      <c r="A127" s="25">
        <v>106</v>
      </c>
      <c r="B127" s="25" t="s">
        <v>491</v>
      </c>
      <c r="C127" s="41" t="s">
        <v>408</v>
      </c>
      <c r="D127" s="25">
        <v>60.69</v>
      </c>
      <c r="E127" s="40">
        <v>3.0999999999999999E-3</v>
      </c>
      <c r="F127" s="33">
        <v>1</v>
      </c>
      <c r="G127" s="5">
        <f t="shared" si="51"/>
        <v>972692.69</v>
      </c>
      <c r="H127" s="5">
        <f t="shared" si="52"/>
        <v>972692.69</v>
      </c>
      <c r="I127" s="5">
        <f t="shared" si="53"/>
        <v>973036.41</v>
      </c>
      <c r="J127" s="5">
        <f t="shared" si="54"/>
        <v>973723.86</v>
      </c>
      <c r="K127" s="5">
        <f t="shared" si="55"/>
        <v>973895.72</v>
      </c>
      <c r="L127" s="45"/>
      <c r="M127" s="38" t="s">
        <v>507</v>
      </c>
      <c r="N127" s="42"/>
    </row>
    <row r="128" spans="1:14" ht="19.5" customHeight="1" x14ac:dyDescent="0.25">
      <c r="A128" s="25">
        <v>107</v>
      </c>
      <c r="B128" s="25" t="s">
        <v>191</v>
      </c>
      <c r="C128" s="41" t="s">
        <v>192</v>
      </c>
      <c r="D128" s="25">
        <v>0.74</v>
      </c>
      <c r="E128" s="40"/>
      <c r="F128" s="33">
        <v>1</v>
      </c>
      <c r="G128" s="5">
        <f t="shared" si="36"/>
        <v>12167.53</v>
      </c>
      <c r="H128" s="5">
        <f t="shared" si="37"/>
        <v>12167.53</v>
      </c>
      <c r="I128" s="5">
        <f t="shared" si="38"/>
        <v>13519.48</v>
      </c>
      <c r="J128" s="5">
        <f t="shared" si="39"/>
        <v>16223.38</v>
      </c>
      <c r="K128" s="5">
        <f t="shared" si="40"/>
        <v>16899.349999999999</v>
      </c>
      <c r="L128" s="45"/>
      <c r="M128" s="42"/>
      <c r="N128" s="42"/>
    </row>
    <row r="129" spans="1:14" ht="29.25" customHeight="1" x14ac:dyDescent="0.25">
      <c r="A129" s="25">
        <v>108</v>
      </c>
      <c r="B129" s="25" t="s">
        <v>193</v>
      </c>
      <c r="C129" s="41" t="s">
        <v>194</v>
      </c>
      <c r="D129" s="25">
        <v>1.1200000000000001</v>
      </c>
      <c r="E129" s="40"/>
      <c r="F129" s="33">
        <v>1</v>
      </c>
      <c r="G129" s="5">
        <f t="shared" si="36"/>
        <v>18415.73</v>
      </c>
      <c r="H129" s="5">
        <f t="shared" si="37"/>
        <v>18415.73</v>
      </c>
      <c r="I129" s="5">
        <f t="shared" si="38"/>
        <v>20461.919999999998</v>
      </c>
      <c r="J129" s="5">
        <f t="shared" si="39"/>
        <v>24554.3</v>
      </c>
      <c r="K129" s="5">
        <f t="shared" si="40"/>
        <v>25577.4</v>
      </c>
      <c r="L129" s="45"/>
      <c r="M129" s="36" t="s">
        <v>505</v>
      </c>
      <c r="N129" s="35" t="s">
        <v>505</v>
      </c>
    </row>
    <row r="130" spans="1:14" ht="30" customHeight="1" x14ac:dyDescent="0.25">
      <c r="A130" s="25">
        <v>109</v>
      </c>
      <c r="B130" s="25" t="s">
        <v>195</v>
      </c>
      <c r="C130" s="41" t="s">
        <v>196</v>
      </c>
      <c r="D130" s="25">
        <v>1.66</v>
      </c>
      <c r="E130" s="40"/>
      <c r="F130" s="33">
        <v>1</v>
      </c>
      <c r="G130" s="5">
        <f t="shared" si="36"/>
        <v>27294.74</v>
      </c>
      <c r="H130" s="5">
        <f t="shared" si="37"/>
        <v>27294.74</v>
      </c>
      <c r="I130" s="5">
        <f t="shared" si="38"/>
        <v>30327.49</v>
      </c>
      <c r="J130" s="5">
        <f t="shared" si="39"/>
        <v>36392.980000000003</v>
      </c>
      <c r="K130" s="5">
        <f t="shared" si="40"/>
        <v>37909.360000000001</v>
      </c>
      <c r="L130" s="45"/>
      <c r="M130" s="36" t="s">
        <v>505</v>
      </c>
      <c r="N130" s="35" t="s">
        <v>505</v>
      </c>
    </row>
    <row r="131" spans="1:14" ht="29.25" customHeight="1" x14ac:dyDescent="0.25">
      <c r="A131" s="25">
        <v>110</v>
      </c>
      <c r="B131" s="25" t="s">
        <v>197</v>
      </c>
      <c r="C131" s="41" t="s">
        <v>198</v>
      </c>
      <c r="D131" s="25">
        <v>2</v>
      </c>
      <c r="E131" s="40"/>
      <c r="F131" s="33">
        <v>1</v>
      </c>
      <c r="G131" s="5">
        <f t="shared" si="36"/>
        <v>32885.230000000003</v>
      </c>
      <c r="H131" s="5">
        <f t="shared" si="37"/>
        <v>32885.230000000003</v>
      </c>
      <c r="I131" s="5">
        <f t="shared" si="38"/>
        <v>36539.14</v>
      </c>
      <c r="J131" s="5">
        <f t="shared" si="39"/>
        <v>43846.97</v>
      </c>
      <c r="K131" s="5">
        <f t="shared" si="40"/>
        <v>45673.93</v>
      </c>
      <c r="L131" s="45"/>
      <c r="M131" s="42"/>
      <c r="N131" s="35" t="s">
        <v>505</v>
      </c>
    </row>
    <row r="132" spans="1:14" ht="30" x14ac:dyDescent="0.25">
      <c r="A132" s="25">
        <v>111</v>
      </c>
      <c r="B132" s="25" t="s">
        <v>199</v>
      </c>
      <c r="C132" s="41" t="s">
        <v>200</v>
      </c>
      <c r="D132" s="25">
        <v>2.46</v>
      </c>
      <c r="E132" s="40"/>
      <c r="F132" s="33">
        <v>1</v>
      </c>
      <c r="G132" s="5">
        <f t="shared" si="36"/>
        <v>40448.83</v>
      </c>
      <c r="H132" s="5">
        <f t="shared" si="37"/>
        <v>40448.83</v>
      </c>
      <c r="I132" s="5">
        <f t="shared" si="38"/>
        <v>44943.14</v>
      </c>
      <c r="J132" s="5">
        <f t="shared" si="39"/>
        <v>53931.77</v>
      </c>
      <c r="K132" s="5">
        <f t="shared" si="40"/>
        <v>56178.93</v>
      </c>
      <c r="L132" s="18"/>
      <c r="M132" s="42"/>
      <c r="N132" s="35" t="s">
        <v>505</v>
      </c>
    </row>
    <row r="133" spans="1:14" ht="16.5" customHeight="1" x14ac:dyDescent="0.25">
      <c r="A133" s="25">
        <v>112</v>
      </c>
      <c r="B133" s="25" t="s">
        <v>201</v>
      </c>
      <c r="C133" s="41" t="s">
        <v>202</v>
      </c>
      <c r="D133" s="25">
        <v>51.86</v>
      </c>
      <c r="E133" s="40">
        <v>2.3E-3</v>
      </c>
      <c r="F133" s="33">
        <v>1</v>
      </c>
      <c r="G133" s="5">
        <f t="shared" ref="G133" si="56">ROUND($C$6*D133*((1-E133)+E133*$G$11*F133*1.14),2)</f>
        <v>831154.95</v>
      </c>
      <c r="H133" s="5">
        <f t="shared" ref="H133" si="57">ROUND($C$6*D133*((1-E133)+E133*$H$11*F133*1.14),2)</f>
        <v>831154.95</v>
      </c>
      <c r="I133" s="5">
        <f t="shared" ref="I133" si="58">ROUND($C$6*D133*((1-E133)+E133*$I$11*F133*1.14),2)</f>
        <v>831372.86</v>
      </c>
      <c r="J133" s="5">
        <f t="shared" ref="J133" si="59">ROUND($C$6*D133*((1-E133)+E133*$J$11*F133*1.14),2)</f>
        <v>831808.7</v>
      </c>
      <c r="K133" s="5">
        <f t="shared" ref="K133" si="60">ROUND($C$6*D133*((1-E133)+E133*$K$11*F133*1.14),2)</f>
        <v>831917.65</v>
      </c>
      <c r="L133" s="18"/>
      <c r="M133" s="36" t="s">
        <v>505</v>
      </c>
      <c r="N133" s="35" t="s">
        <v>505</v>
      </c>
    </row>
    <row r="134" spans="1:14" ht="15" customHeight="1" x14ac:dyDescent="0.25">
      <c r="A134" s="25">
        <v>113</v>
      </c>
      <c r="B134" s="25" t="s">
        <v>203</v>
      </c>
      <c r="C134" s="41" t="s">
        <v>204</v>
      </c>
      <c r="D134" s="25">
        <v>0.39</v>
      </c>
      <c r="E134" s="40"/>
      <c r="F134" s="33">
        <v>1</v>
      </c>
      <c r="G134" s="5">
        <f t="shared" si="36"/>
        <v>6412.62</v>
      </c>
      <c r="H134" s="5">
        <f t="shared" si="37"/>
        <v>6412.62</v>
      </c>
      <c r="I134" s="5">
        <f t="shared" si="38"/>
        <v>7125.13</v>
      </c>
      <c r="J134" s="5">
        <f t="shared" si="39"/>
        <v>8550.16</v>
      </c>
      <c r="K134" s="5">
        <f t="shared" si="40"/>
        <v>8906.42</v>
      </c>
      <c r="L134" s="18"/>
      <c r="M134" s="42"/>
      <c r="N134" s="42"/>
    </row>
    <row r="135" spans="1:14" x14ac:dyDescent="0.25">
      <c r="A135" s="25">
        <v>114</v>
      </c>
      <c r="B135" s="25" t="s">
        <v>205</v>
      </c>
      <c r="C135" s="41" t="s">
        <v>206</v>
      </c>
      <c r="D135" s="25">
        <v>0.67</v>
      </c>
      <c r="E135" s="40"/>
      <c r="F135" s="33">
        <v>1</v>
      </c>
      <c r="G135" s="5">
        <f t="shared" si="36"/>
        <v>11016.55</v>
      </c>
      <c r="H135" s="5">
        <f t="shared" si="37"/>
        <v>11016.55</v>
      </c>
      <c r="I135" s="5">
        <f t="shared" si="38"/>
        <v>12240.61</v>
      </c>
      <c r="J135" s="5">
        <f t="shared" si="39"/>
        <v>14688.73</v>
      </c>
      <c r="K135" s="5">
        <f t="shared" si="40"/>
        <v>15300.76</v>
      </c>
      <c r="L135" s="18"/>
      <c r="M135" s="36" t="s">
        <v>505</v>
      </c>
      <c r="N135" s="35" t="s">
        <v>505</v>
      </c>
    </row>
    <row r="136" spans="1:14" x14ac:dyDescent="0.25">
      <c r="A136" s="25">
        <v>115</v>
      </c>
      <c r="B136" s="25" t="s">
        <v>207</v>
      </c>
      <c r="C136" s="41" t="s">
        <v>208</v>
      </c>
      <c r="D136" s="25">
        <v>1.0900000000000001</v>
      </c>
      <c r="E136" s="40"/>
      <c r="F136" s="33">
        <v>1</v>
      </c>
      <c r="G136" s="5">
        <f t="shared" si="36"/>
        <v>17922.45</v>
      </c>
      <c r="H136" s="5">
        <f t="shared" si="37"/>
        <v>17922.45</v>
      </c>
      <c r="I136" s="5">
        <f t="shared" si="38"/>
        <v>19913.830000000002</v>
      </c>
      <c r="J136" s="5">
        <f t="shared" si="39"/>
        <v>23896.6</v>
      </c>
      <c r="K136" s="5">
        <f t="shared" si="40"/>
        <v>24892.29</v>
      </c>
      <c r="L136" s="18"/>
      <c r="M136" s="36" t="s">
        <v>505</v>
      </c>
      <c r="N136" s="35" t="s">
        <v>505</v>
      </c>
    </row>
    <row r="137" spans="1:14" x14ac:dyDescent="0.25">
      <c r="A137" s="25">
        <v>116</v>
      </c>
      <c r="B137" s="25" t="s">
        <v>209</v>
      </c>
      <c r="C137" s="41" t="s">
        <v>210</v>
      </c>
      <c r="D137" s="25">
        <v>1.62</v>
      </c>
      <c r="E137" s="40"/>
      <c r="F137" s="33">
        <v>1</v>
      </c>
      <c r="G137" s="5">
        <f t="shared" si="36"/>
        <v>26637.03</v>
      </c>
      <c r="H137" s="5">
        <f t="shared" si="37"/>
        <v>26637.03</v>
      </c>
      <c r="I137" s="5">
        <f t="shared" si="38"/>
        <v>29596.7</v>
      </c>
      <c r="J137" s="5">
        <f t="shared" si="39"/>
        <v>35516.04</v>
      </c>
      <c r="K137" s="5">
        <f t="shared" si="40"/>
        <v>36995.879999999997</v>
      </c>
      <c r="L137" s="18"/>
      <c r="M137" s="36" t="s">
        <v>505</v>
      </c>
      <c r="N137" s="35" t="s">
        <v>505</v>
      </c>
    </row>
    <row r="138" spans="1:14" x14ac:dyDescent="0.25">
      <c r="A138" s="25">
        <v>117</v>
      </c>
      <c r="B138" s="25" t="s">
        <v>211</v>
      </c>
      <c r="C138" s="41" t="s">
        <v>212</v>
      </c>
      <c r="D138" s="25">
        <v>2.0099999999999998</v>
      </c>
      <c r="E138" s="40"/>
      <c r="F138" s="33">
        <v>1</v>
      </c>
      <c r="G138" s="5">
        <f t="shared" si="36"/>
        <v>33049.65</v>
      </c>
      <c r="H138" s="5">
        <f t="shared" si="37"/>
        <v>33049.65</v>
      </c>
      <c r="I138" s="5">
        <f t="shared" si="38"/>
        <v>36721.839999999997</v>
      </c>
      <c r="J138" s="5">
        <f t="shared" si="39"/>
        <v>44066.2</v>
      </c>
      <c r="K138" s="5">
        <f t="shared" si="40"/>
        <v>45902.29</v>
      </c>
      <c r="L138" s="18"/>
      <c r="M138" s="36" t="s">
        <v>505</v>
      </c>
      <c r="N138" s="35" t="s">
        <v>505</v>
      </c>
    </row>
    <row r="139" spans="1:14" x14ac:dyDescent="0.25">
      <c r="A139" s="25">
        <v>118</v>
      </c>
      <c r="B139" s="25" t="s">
        <v>213</v>
      </c>
      <c r="C139" s="41" t="s">
        <v>214</v>
      </c>
      <c r="D139" s="25">
        <v>3.5</v>
      </c>
      <c r="E139" s="40"/>
      <c r="F139" s="33">
        <v>1</v>
      </c>
      <c r="G139" s="5">
        <f t="shared" si="36"/>
        <v>57549.15</v>
      </c>
      <c r="H139" s="5">
        <f t="shared" si="37"/>
        <v>57549.15</v>
      </c>
      <c r="I139" s="5">
        <f t="shared" si="38"/>
        <v>63943.5</v>
      </c>
      <c r="J139" s="5">
        <f t="shared" si="39"/>
        <v>76732.19</v>
      </c>
      <c r="K139" s="5">
        <f t="shared" si="40"/>
        <v>79929.37</v>
      </c>
      <c r="L139" s="18"/>
      <c r="M139" s="36" t="s">
        <v>505</v>
      </c>
      <c r="N139" s="35" t="s">
        <v>505</v>
      </c>
    </row>
    <row r="140" spans="1:14" x14ac:dyDescent="0.25">
      <c r="A140" s="25">
        <v>119</v>
      </c>
      <c r="B140" s="25" t="s">
        <v>409</v>
      </c>
      <c r="C140" s="41" t="s">
        <v>410</v>
      </c>
      <c r="D140" s="25">
        <v>2.04</v>
      </c>
      <c r="E140" s="40">
        <v>0.1032</v>
      </c>
      <c r="F140" s="33">
        <v>1</v>
      </c>
      <c r="G140" s="5">
        <f t="shared" ref="G140" si="61">ROUND($C$6*D140*((1-E140)+E140*$G$11*F140*1.14),2)</f>
        <v>32780.639999999999</v>
      </c>
      <c r="H140" s="5">
        <f t="shared" ref="H140" si="62">ROUND($C$6*D140*((1-E140)+E140*$H$11*F140*1.14),2)</f>
        <v>32780.639999999999</v>
      </c>
      <c r="I140" s="5">
        <f t="shared" ref="I140" si="63">ROUND($C$6*D140*((1-E140)+E140*$I$11*F140*1.14),2)</f>
        <v>33165.26</v>
      </c>
      <c r="J140" s="5">
        <f t="shared" ref="J140" si="64">ROUND($C$6*D140*((1-E140)+E140*$J$11*F140*1.14),2)</f>
        <v>33934.519999999997</v>
      </c>
      <c r="K140" s="5">
        <f t="shared" ref="K140" si="65">ROUND($C$6*D140*((1-E140)+E140*$K$11*F140*1.14),2)</f>
        <v>34126.83</v>
      </c>
      <c r="L140" s="45"/>
      <c r="M140" s="36" t="s">
        <v>505</v>
      </c>
      <c r="N140" s="35" t="s">
        <v>505</v>
      </c>
    </row>
    <row r="141" spans="1:14" x14ac:dyDescent="0.25">
      <c r="A141" s="25">
        <v>120</v>
      </c>
      <c r="B141" s="25" t="s">
        <v>215</v>
      </c>
      <c r="C141" s="41" t="s">
        <v>216</v>
      </c>
      <c r="D141" s="25">
        <v>2.31</v>
      </c>
      <c r="E141" s="40"/>
      <c r="F141" s="33">
        <v>1</v>
      </c>
      <c r="G141" s="5">
        <f t="shared" si="36"/>
        <v>37982.44</v>
      </c>
      <c r="H141" s="5">
        <f t="shared" si="37"/>
        <v>37982.44</v>
      </c>
      <c r="I141" s="5">
        <f t="shared" si="38"/>
        <v>42202.71</v>
      </c>
      <c r="J141" s="5">
        <f t="shared" si="39"/>
        <v>50643.25</v>
      </c>
      <c r="K141" s="5">
        <f t="shared" si="40"/>
        <v>52753.38</v>
      </c>
      <c r="L141" s="45"/>
      <c r="M141" s="42"/>
      <c r="N141" s="42"/>
    </row>
    <row r="142" spans="1:14" x14ac:dyDescent="0.25">
      <c r="A142" s="25">
        <v>121</v>
      </c>
      <c r="B142" s="25" t="s">
        <v>217</v>
      </c>
      <c r="C142" s="41" t="s">
        <v>218</v>
      </c>
      <c r="D142" s="25">
        <v>0.89</v>
      </c>
      <c r="E142" s="40"/>
      <c r="F142" s="33">
        <v>1</v>
      </c>
      <c r="G142" s="5">
        <f t="shared" ref="G142:G187" si="66">ROUND($C$5*D142*G$11*F142,2)</f>
        <v>14633.93</v>
      </c>
      <c r="H142" s="5">
        <f t="shared" ref="H142:H187" si="67">ROUND($C$5*D142*H$11*F142,2)</f>
        <v>14633.93</v>
      </c>
      <c r="I142" s="5">
        <f t="shared" ref="I142:I187" si="68">ROUND($C$5*D142*I$11*F142,2)</f>
        <v>16259.92</v>
      </c>
      <c r="J142" s="5">
        <f t="shared" ref="J142:J187" si="69">ROUND($C$5*D142*J$11*F142,2)</f>
        <v>19511.900000000001</v>
      </c>
      <c r="K142" s="5">
        <f t="shared" ref="K142:K187" si="70">ROUND($C$5*D142*K$11*F142,2)</f>
        <v>20324.900000000001</v>
      </c>
      <c r="L142" s="45"/>
      <c r="M142" s="42"/>
      <c r="N142" s="42"/>
    </row>
    <row r="143" spans="1:14" x14ac:dyDescent="0.25">
      <c r="A143" s="25">
        <v>122</v>
      </c>
      <c r="B143" s="25" t="s">
        <v>219</v>
      </c>
      <c r="C143" s="41" t="s">
        <v>220</v>
      </c>
      <c r="D143" s="25">
        <v>0.9</v>
      </c>
      <c r="E143" s="40"/>
      <c r="F143" s="33">
        <v>1</v>
      </c>
      <c r="G143" s="5">
        <f t="shared" si="66"/>
        <v>14798.35</v>
      </c>
      <c r="H143" s="5">
        <f t="shared" si="67"/>
        <v>14798.35</v>
      </c>
      <c r="I143" s="5">
        <f t="shared" si="68"/>
        <v>16442.61</v>
      </c>
      <c r="J143" s="5">
        <f t="shared" si="69"/>
        <v>19731.14</v>
      </c>
      <c r="K143" s="5">
        <f t="shared" si="70"/>
        <v>20553.27</v>
      </c>
      <c r="L143" s="45"/>
      <c r="M143" s="42"/>
      <c r="N143" s="42"/>
    </row>
    <row r="144" spans="1:14" ht="16.5" customHeight="1" x14ac:dyDescent="0.25">
      <c r="A144" s="25">
        <v>123</v>
      </c>
      <c r="B144" s="25" t="s">
        <v>221</v>
      </c>
      <c r="C144" s="41" t="s">
        <v>222</v>
      </c>
      <c r="D144" s="25">
        <v>1.46</v>
      </c>
      <c r="E144" s="40"/>
      <c r="F144" s="33">
        <v>1</v>
      </c>
      <c r="G144" s="5">
        <f t="shared" si="66"/>
        <v>24006.21</v>
      </c>
      <c r="H144" s="5">
        <f t="shared" si="67"/>
        <v>24006.21</v>
      </c>
      <c r="I144" s="5">
        <f t="shared" si="68"/>
        <v>26673.57</v>
      </c>
      <c r="J144" s="5">
        <f t="shared" si="69"/>
        <v>32008.29</v>
      </c>
      <c r="K144" s="5">
        <f t="shared" si="70"/>
        <v>33341.97</v>
      </c>
      <c r="L144" s="45"/>
      <c r="M144" s="42"/>
      <c r="N144" s="42"/>
    </row>
    <row r="145" spans="1:14" x14ac:dyDescent="0.25">
      <c r="A145" s="25">
        <v>124</v>
      </c>
      <c r="B145" s="25" t="s">
        <v>223</v>
      </c>
      <c r="C145" s="41" t="s">
        <v>224</v>
      </c>
      <c r="D145" s="25">
        <v>1.84</v>
      </c>
      <c r="E145" s="40"/>
      <c r="F145" s="33">
        <v>1</v>
      </c>
      <c r="G145" s="5">
        <f t="shared" si="66"/>
        <v>30254.41</v>
      </c>
      <c r="H145" s="5">
        <f t="shared" si="67"/>
        <v>30254.41</v>
      </c>
      <c r="I145" s="5">
        <f t="shared" si="68"/>
        <v>33616.01</v>
      </c>
      <c r="J145" s="5">
        <f t="shared" si="69"/>
        <v>40339.21</v>
      </c>
      <c r="K145" s="5">
        <f t="shared" si="70"/>
        <v>42020.01</v>
      </c>
      <c r="L145" s="18"/>
      <c r="M145" s="36" t="s">
        <v>505</v>
      </c>
      <c r="N145" s="35" t="s">
        <v>505</v>
      </c>
    </row>
    <row r="146" spans="1:14" x14ac:dyDescent="0.25">
      <c r="A146" s="25">
        <v>125</v>
      </c>
      <c r="B146" s="25" t="s">
        <v>225</v>
      </c>
      <c r="C146" s="41" t="s">
        <v>226</v>
      </c>
      <c r="D146" s="25">
        <v>2.1800000000000002</v>
      </c>
      <c r="E146" s="40"/>
      <c r="F146" s="33">
        <v>1</v>
      </c>
      <c r="G146" s="5">
        <f t="shared" si="66"/>
        <v>35844.9</v>
      </c>
      <c r="H146" s="5">
        <f t="shared" si="67"/>
        <v>35844.9</v>
      </c>
      <c r="I146" s="5">
        <f t="shared" si="68"/>
        <v>39827.660000000003</v>
      </c>
      <c r="J146" s="5">
        <f t="shared" si="69"/>
        <v>47793.2</v>
      </c>
      <c r="K146" s="5">
        <f t="shared" si="70"/>
        <v>49784.58</v>
      </c>
      <c r="L146" s="18"/>
      <c r="M146" s="42"/>
      <c r="N146" s="35" t="s">
        <v>505</v>
      </c>
    </row>
    <row r="147" spans="1:14" ht="17.25" customHeight="1" x14ac:dyDescent="0.25">
      <c r="A147" s="25">
        <v>126</v>
      </c>
      <c r="B147" s="25" t="s">
        <v>227</v>
      </c>
      <c r="C147" s="41" t="s">
        <v>228</v>
      </c>
      <c r="D147" s="25">
        <v>4.3099999999999996</v>
      </c>
      <c r="E147" s="40"/>
      <c r="F147" s="33">
        <v>0.8</v>
      </c>
      <c r="G147" s="5">
        <f t="shared" si="66"/>
        <v>56694.13</v>
      </c>
      <c r="H147" s="5">
        <f t="shared" si="67"/>
        <v>56694.13</v>
      </c>
      <c r="I147" s="5">
        <f t="shared" si="68"/>
        <v>62993.48</v>
      </c>
      <c r="J147" s="5">
        <f t="shared" si="69"/>
        <v>75592.17</v>
      </c>
      <c r="K147" s="5">
        <f t="shared" si="70"/>
        <v>78741.850000000006</v>
      </c>
      <c r="L147" s="18"/>
      <c r="M147" s="42"/>
      <c r="N147" s="35" t="s">
        <v>505</v>
      </c>
    </row>
    <row r="148" spans="1:14" ht="30" customHeight="1" x14ac:dyDescent="0.25">
      <c r="A148" s="25">
        <v>127</v>
      </c>
      <c r="B148" s="25" t="s">
        <v>229</v>
      </c>
      <c r="C148" s="41" t="s">
        <v>230</v>
      </c>
      <c r="D148" s="25">
        <v>0.98</v>
      </c>
      <c r="E148" s="40"/>
      <c r="F148" s="33">
        <v>1</v>
      </c>
      <c r="G148" s="5">
        <f t="shared" si="66"/>
        <v>16113.76</v>
      </c>
      <c r="H148" s="5">
        <f t="shared" si="67"/>
        <v>16113.76</v>
      </c>
      <c r="I148" s="5">
        <f t="shared" si="68"/>
        <v>17904.18</v>
      </c>
      <c r="J148" s="5">
        <f t="shared" si="69"/>
        <v>21485.01</v>
      </c>
      <c r="K148" s="5">
        <f t="shared" si="70"/>
        <v>22380.22</v>
      </c>
      <c r="L148" s="18"/>
      <c r="M148" s="42"/>
      <c r="N148" s="42"/>
    </row>
    <row r="149" spans="1:14" x14ac:dyDescent="0.25">
      <c r="A149" s="25">
        <v>128</v>
      </c>
      <c r="B149" s="25" t="s">
        <v>231</v>
      </c>
      <c r="C149" s="41" t="s">
        <v>232</v>
      </c>
      <c r="D149" s="25">
        <v>0.74</v>
      </c>
      <c r="E149" s="40"/>
      <c r="F149" s="33">
        <v>1</v>
      </c>
      <c r="G149" s="5">
        <f t="shared" si="66"/>
        <v>12167.53</v>
      </c>
      <c r="H149" s="5">
        <f t="shared" si="67"/>
        <v>12167.53</v>
      </c>
      <c r="I149" s="5">
        <f t="shared" si="68"/>
        <v>13519.48</v>
      </c>
      <c r="J149" s="5">
        <f t="shared" si="69"/>
        <v>16223.38</v>
      </c>
      <c r="K149" s="5">
        <f t="shared" si="70"/>
        <v>16899.349999999999</v>
      </c>
      <c r="L149" s="18"/>
      <c r="M149" s="36" t="s">
        <v>505</v>
      </c>
      <c r="N149" s="42"/>
    </row>
    <row r="150" spans="1:14" x14ac:dyDescent="0.25">
      <c r="A150" s="25">
        <v>129</v>
      </c>
      <c r="B150" s="25" t="s">
        <v>233</v>
      </c>
      <c r="C150" s="41" t="s">
        <v>234</v>
      </c>
      <c r="D150" s="25">
        <v>1.32</v>
      </c>
      <c r="E150" s="40"/>
      <c r="F150" s="33">
        <v>1</v>
      </c>
      <c r="G150" s="5">
        <f t="shared" si="66"/>
        <v>21704.25</v>
      </c>
      <c r="H150" s="5">
        <f t="shared" si="67"/>
        <v>21704.25</v>
      </c>
      <c r="I150" s="5">
        <f t="shared" si="68"/>
        <v>24115.83</v>
      </c>
      <c r="J150" s="5">
        <f t="shared" si="69"/>
        <v>28939</v>
      </c>
      <c r="K150" s="5">
        <f t="shared" si="70"/>
        <v>30144.79</v>
      </c>
      <c r="L150" s="18"/>
      <c r="M150" s="42"/>
      <c r="N150" s="35" t="s">
        <v>505</v>
      </c>
    </row>
    <row r="151" spans="1:14" ht="14.25" customHeight="1" x14ac:dyDescent="0.25">
      <c r="A151" s="25">
        <v>130</v>
      </c>
      <c r="B151" s="25" t="s">
        <v>235</v>
      </c>
      <c r="C151" s="41" t="s">
        <v>236</v>
      </c>
      <c r="D151" s="25">
        <v>1.44</v>
      </c>
      <c r="E151" s="40"/>
      <c r="F151" s="33">
        <v>1</v>
      </c>
      <c r="G151" s="5">
        <f t="shared" si="66"/>
        <v>23677.360000000001</v>
      </c>
      <c r="H151" s="5">
        <f t="shared" si="67"/>
        <v>23677.360000000001</v>
      </c>
      <c r="I151" s="5">
        <f t="shared" si="68"/>
        <v>26308.18</v>
      </c>
      <c r="J151" s="5">
        <f t="shared" si="69"/>
        <v>31569.82</v>
      </c>
      <c r="K151" s="5">
        <f t="shared" si="70"/>
        <v>32885.230000000003</v>
      </c>
      <c r="L151" s="18"/>
      <c r="M151" s="42"/>
      <c r="N151" s="35" t="s">
        <v>505</v>
      </c>
    </row>
    <row r="152" spans="1:14" ht="15.75" customHeight="1" x14ac:dyDescent="0.25">
      <c r="A152" s="25">
        <v>131</v>
      </c>
      <c r="B152" s="25" t="s">
        <v>237</v>
      </c>
      <c r="C152" s="41" t="s">
        <v>238</v>
      </c>
      <c r="D152" s="25">
        <v>1.69</v>
      </c>
      <c r="E152" s="40"/>
      <c r="F152" s="33">
        <v>1</v>
      </c>
      <c r="G152" s="5">
        <f t="shared" si="66"/>
        <v>27788.02</v>
      </c>
      <c r="H152" s="5">
        <f t="shared" si="67"/>
        <v>27788.02</v>
      </c>
      <c r="I152" s="5">
        <f t="shared" si="68"/>
        <v>30875.57</v>
      </c>
      <c r="J152" s="5">
        <f t="shared" si="69"/>
        <v>37050.69</v>
      </c>
      <c r="K152" s="5">
        <f t="shared" si="70"/>
        <v>38594.47</v>
      </c>
      <c r="L152" s="18"/>
      <c r="M152" s="42"/>
      <c r="N152" s="35" t="s">
        <v>505</v>
      </c>
    </row>
    <row r="153" spans="1:14" x14ac:dyDescent="0.25">
      <c r="A153" s="25">
        <v>132</v>
      </c>
      <c r="B153" s="25" t="s">
        <v>239</v>
      </c>
      <c r="C153" s="41" t="s">
        <v>240</v>
      </c>
      <c r="D153" s="25">
        <v>2.4900000000000002</v>
      </c>
      <c r="E153" s="40"/>
      <c r="F153" s="33">
        <v>1</v>
      </c>
      <c r="G153" s="5">
        <f t="shared" si="66"/>
        <v>40942.11</v>
      </c>
      <c r="H153" s="5">
        <f t="shared" si="67"/>
        <v>40942.11</v>
      </c>
      <c r="I153" s="5">
        <f t="shared" si="68"/>
        <v>45491.23</v>
      </c>
      <c r="J153" s="5">
        <f t="shared" si="69"/>
        <v>54589.48</v>
      </c>
      <c r="K153" s="5">
        <f t="shared" si="70"/>
        <v>56864.04</v>
      </c>
      <c r="L153" s="18"/>
      <c r="M153" s="42"/>
      <c r="N153" s="35" t="s">
        <v>505</v>
      </c>
    </row>
    <row r="154" spans="1:14" x14ac:dyDescent="0.25">
      <c r="A154" s="25">
        <v>133</v>
      </c>
      <c r="B154" s="25" t="s">
        <v>241</v>
      </c>
      <c r="C154" s="41" t="s">
        <v>242</v>
      </c>
      <c r="D154" s="25">
        <v>1.05</v>
      </c>
      <c r="E154" s="40"/>
      <c r="F154" s="33">
        <v>1</v>
      </c>
      <c r="G154" s="5">
        <f t="shared" si="66"/>
        <v>17264.740000000002</v>
      </c>
      <c r="H154" s="5">
        <f t="shared" si="67"/>
        <v>17264.740000000002</v>
      </c>
      <c r="I154" s="5">
        <f t="shared" si="68"/>
        <v>19183.05</v>
      </c>
      <c r="J154" s="5">
        <f t="shared" si="69"/>
        <v>23019.66</v>
      </c>
      <c r="K154" s="5">
        <f t="shared" si="70"/>
        <v>23978.81</v>
      </c>
      <c r="L154" s="18"/>
      <c r="M154" s="42"/>
      <c r="N154" s="42"/>
    </row>
    <row r="155" spans="1:14" ht="30" x14ac:dyDescent="0.25">
      <c r="A155" s="25">
        <v>134</v>
      </c>
      <c r="B155" s="25" t="s">
        <v>243</v>
      </c>
      <c r="C155" s="41" t="s">
        <v>244</v>
      </c>
      <c r="D155" s="25">
        <v>0.8</v>
      </c>
      <c r="E155" s="40"/>
      <c r="F155" s="33">
        <v>1</v>
      </c>
      <c r="G155" s="5">
        <f t="shared" si="66"/>
        <v>13154.09</v>
      </c>
      <c r="H155" s="5">
        <f t="shared" si="67"/>
        <v>13154.09</v>
      </c>
      <c r="I155" s="5">
        <f t="shared" si="68"/>
        <v>14615.66</v>
      </c>
      <c r="J155" s="5">
        <f t="shared" si="69"/>
        <v>17538.79</v>
      </c>
      <c r="K155" s="5">
        <f t="shared" si="70"/>
        <v>18269.57</v>
      </c>
      <c r="L155" s="18"/>
      <c r="M155" s="42"/>
      <c r="N155" s="42"/>
    </row>
    <row r="156" spans="1:14" x14ac:dyDescent="0.25">
      <c r="A156" s="25">
        <v>135</v>
      </c>
      <c r="B156" s="25" t="s">
        <v>245</v>
      </c>
      <c r="C156" s="41" t="s">
        <v>246</v>
      </c>
      <c r="D156" s="25">
        <v>2.1800000000000002</v>
      </c>
      <c r="E156" s="40"/>
      <c r="F156" s="33">
        <v>1</v>
      </c>
      <c r="G156" s="5">
        <f t="shared" si="66"/>
        <v>35844.9</v>
      </c>
      <c r="H156" s="5">
        <f t="shared" si="67"/>
        <v>35844.9</v>
      </c>
      <c r="I156" s="5">
        <f t="shared" si="68"/>
        <v>39827.660000000003</v>
      </c>
      <c r="J156" s="5">
        <f t="shared" si="69"/>
        <v>47793.2</v>
      </c>
      <c r="K156" s="5">
        <f t="shared" si="70"/>
        <v>49784.58</v>
      </c>
      <c r="L156" s="18"/>
      <c r="M156" s="42"/>
      <c r="N156" s="35" t="s">
        <v>505</v>
      </c>
    </row>
    <row r="157" spans="1:14" ht="13.5" customHeight="1" x14ac:dyDescent="0.25">
      <c r="A157" s="25">
        <v>136</v>
      </c>
      <c r="B157" s="25" t="s">
        <v>247</v>
      </c>
      <c r="C157" s="41" t="s">
        <v>248</v>
      </c>
      <c r="D157" s="25">
        <v>2.58</v>
      </c>
      <c r="E157" s="40"/>
      <c r="F157" s="33">
        <v>1</v>
      </c>
      <c r="G157" s="5">
        <f t="shared" si="66"/>
        <v>42421.94</v>
      </c>
      <c r="H157" s="5">
        <f t="shared" si="67"/>
        <v>42421.94</v>
      </c>
      <c r="I157" s="5">
        <f t="shared" si="68"/>
        <v>47135.49</v>
      </c>
      <c r="J157" s="5">
        <f t="shared" si="69"/>
        <v>56562.59</v>
      </c>
      <c r="K157" s="5">
        <f t="shared" si="70"/>
        <v>58919.360000000001</v>
      </c>
      <c r="L157" s="18"/>
      <c r="M157" s="42"/>
      <c r="N157" s="35" t="s">
        <v>505</v>
      </c>
    </row>
    <row r="158" spans="1:14" ht="14.25" customHeight="1" x14ac:dyDescent="0.25">
      <c r="A158" s="25">
        <v>137</v>
      </c>
      <c r="B158" s="25" t="s">
        <v>249</v>
      </c>
      <c r="C158" s="41" t="s">
        <v>250</v>
      </c>
      <c r="D158" s="25">
        <v>1.97</v>
      </c>
      <c r="E158" s="40"/>
      <c r="F158" s="33">
        <v>1</v>
      </c>
      <c r="G158" s="5">
        <f t="shared" si="66"/>
        <v>32391.95</v>
      </c>
      <c r="H158" s="5">
        <f t="shared" si="67"/>
        <v>32391.95</v>
      </c>
      <c r="I158" s="5">
        <f t="shared" si="68"/>
        <v>35991.050000000003</v>
      </c>
      <c r="J158" s="5">
        <f t="shared" si="69"/>
        <v>43189.26</v>
      </c>
      <c r="K158" s="5">
        <f t="shared" si="70"/>
        <v>44988.82</v>
      </c>
      <c r="L158" s="18"/>
      <c r="M158" s="42"/>
      <c r="N158" s="35" t="s">
        <v>505</v>
      </c>
    </row>
    <row r="159" spans="1:14" ht="14.25" customHeight="1" x14ac:dyDescent="0.25">
      <c r="A159" s="25">
        <v>138</v>
      </c>
      <c r="B159" s="25" t="s">
        <v>251</v>
      </c>
      <c r="C159" s="41" t="s">
        <v>252</v>
      </c>
      <c r="D159" s="25">
        <v>2.04</v>
      </c>
      <c r="E159" s="40"/>
      <c r="F159" s="33">
        <v>1</v>
      </c>
      <c r="G159" s="5">
        <f t="shared" si="66"/>
        <v>33542.93</v>
      </c>
      <c r="H159" s="5">
        <f t="shared" si="67"/>
        <v>33542.93</v>
      </c>
      <c r="I159" s="5">
        <f t="shared" si="68"/>
        <v>37269.919999999998</v>
      </c>
      <c r="J159" s="5">
        <f t="shared" si="69"/>
        <v>44723.91</v>
      </c>
      <c r="K159" s="5">
        <f t="shared" si="70"/>
        <v>46587.4</v>
      </c>
      <c r="L159" s="18"/>
      <c r="M159" s="42"/>
      <c r="N159" s="35" t="s">
        <v>505</v>
      </c>
    </row>
    <row r="160" spans="1:14" ht="16.5" customHeight="1" x14ac:dyDescent="0.25">
      <c r="A160" s="25">
        <v>139</v>
      </c>
      <c r="B160" s="25" t="s">
        <v>253</v>
      </c>
      <c r="C160" s="41" t="s">
        <v>254</v>
      </c>
      <c r="D160" s="25">
        <v>2.95</v>
      </c>
      <c r="E160" s="40"/>
      <c r="F160" s="33">
        <v>1</v>
      </c>
      <c r="G160" s="5">
        <f t="shared" si="66"/>
        <v>48505.71</v>
      </c>
      <c r="H160" s="5">
        <f t="shared" si="67"/>
        <v>48505.71</v>
      </c>
      <c r="I160" s="5">
        <f t="shared" si="68"/>
        <v>53895.23</v>
      </c>
      <c r="J160" s="5">
        <f t="shared" si="69"/>
        <v>64674.28</v>
      </c>
      <c r="K160" s="5">
        <f t="shared" si="70"/>
        <v>67369.039999999994</v>
      </c>
      <c r="L160" s="18"/>
      <c r="M160" s="42"/>
      <c r="N160" s="35" t="s">
        <v>505</v>
      </c>
    </row>
    <row r="161" spans="1:14" ht="15" customHeight="1" x14ac:dyDescent="0.25">
      <c r="A161" s="25">
        <v>140</v>
      </c>
      <c r="B161" s="25" t="s">
        <v>255</v>
      </c>
      <c r="C161" s="41" t="s">
        <v>256</v>
      </c>
      <c r="D161" s="25">
        <v>0.89</v>
      </c>
      <c r="E161" s="40"/>
      <c r="F161" s="33">
        <v>1</v>
      </c>
      <c r="G161" s="5">
        <f t="shared" si="66"/>
        <v>14633.93</v>
      </c>
      <c r="H161" s="5">
        <f t="shared" si="67"/>
        <v>14633.93</v>
      </c>
      <c r="I161" s="5">
        <f t="shared" si="68"/>
        <v>16259.92</v>
      </c>
      <c r="J161" s="5">
        <f t="shared" si="69"/>
        <v>19511.900000000001</v>
      </c>
      <c r="K161" s="5">
        <f t="shared" si="70"/>
        <v>20324.900000000001</v>
      </c>
      <c r="L161" s="18"/>
      <c r="M161" s="42"/>
      <c r="N161" s="42"/>
    </row>
    <row r="162" spans="1:14" x14ac:dyDescent="0.25">
      <c r="A162" s="25">
        <v>141</v>
      </c>
      <c r="B162" s="25" t="s">
        <v>257</v>
      </c>
      <c r="C162" s="41" t="s">
        <v>258</v>
      </c>
      <c r="D162" s="25">
        <v>0.75</v>
      </c>
      <c r="E162" s="40"/>
      <c r="F162" s="33">
        <v>1</v>
      </c>
      <c r="G162" s="5">
        <f t="shared" si="66"/>
        <v>12331.96</v>
      </c>
      <c r="H162" s="5">
        <f t="shared" si="67"/>
        <v>12331.96</v>
      </c>
      <c r="I162" s="5">
        <f t="shared" si="68"/>
        <v>13702.18</v>
      </c>
      <c r="J162" s="5">
        <f t="shared" si="69"/>
        <v>16442.61</v>
      </c>
      <c r="K162" s="5">
        <f t="shared" si="70"/>
        <v>17127.72</v>
      </c>
      <c r="L162" s="18"/>
      <c r="M162" s="42"/>
      <c r="N162" s="35" t="s">
        <v>505</v>
      </c>
    </row>
    <row r="163" spans="1:14" ht="16.5" customHeight="1" x14ac:dyDescent="0.25">
      <c r="A163" s="25">
        <v>142</v>
      </c>
      <c r="B163" s="25" t="s">
        <v>259</v>
      </c>
      <c r="C163" s="41" t="s">
        <v>260</v>
      </c>
      <c r="D163" s="25">
        <v>1</v>
      </c>
      <c r="E163" s="40"/>
      <c r="F163" s="33">
        <v>1</v>
      </c>
      <c r="G163" s="5">
        <f t="shared" si="66"/>
        <v>16442.61</v>
      </c>
      <c r="H163" s="5">
        <f t="shared" si="67"/>
        <v>16442.61</v>
      </c>
      <c r="I163" s="5">
        <f t="shared" si="68"/>
        <v>18269.57</v>
      </c>
      <c r="J163" s="5">
        <f t="shared" si="69"/>
        <v>21923.48</v>
      </c>
      <c r="K163" s="5">
        <f t="shared" si="70"/>
        <v>22836.959999999999</v>
      </c>
      <c r="L163" s="18"/>
      <c r="M163" s="42"/>
      <c r="N163" s="35" t="s">
        <v>505</v>
      </c>
    </row>
    <row r="164" spans="1:14" ht="18" customHeight="1" x14ac:dyDescent="0.25">
      <c r="A164" s="25">
        <v>143</v>
      </c>
      <c r="B164" s="25" t="s">
        <v>261</v>
      </c>
      <c r="C164" s="41" t="s">
        <v>262</v>
      </c>
      <c r="D164" s="25">
        <v>4.34</v>
      </c>
      <c r="E164" s="40"/>
      <c r="F164" s="33">
        <v>1</v>
      </c>
      <c r="G164" s="5">
        <f t="shared" si="66"/>
        <v>71360.94</v>
      </c>
      <c r="H164" s="5">
        <f t="shared" si="67"/>
        <v>71360.94</v>
      </c>
      <c r="I164" s="5">
        <f t="shared" si="68"/>
        <v>79289.929999999993</v>
      </c>
      <c r="J164" s="5">
        <f t="shared" si="69"/>
        <v>95147.92</v>
      </c>
      <c r="K164" s="5">
        <f t="shared" si="70"/>
        <v>99112.42</v>
      </c>
      <c r="L164" s="18"/>
      <c r="M164" s="42"/>
      <c r="N164" s="35" t="s">
        <v>505</v>
      </c>
    </row>
    <row r="165" spans="1:14" ht="15" customHeight="1" x14ac:dyDescent="0.25">
      <c r="A165" s="25">
        <v>144</v>
      </c>
      <c r="B165" s="25" t="s">
        <v>263</v>
      </c>
      <c r="C165" s="41" t="s">
        <v>264</v>
      </c>
      <c r="D165" s="25">
        <v>1.29</v>
      </c>
      <c r="E165" s="40"/>
      <c r="F165" s="33">
        <v>1</v>
      </c>
      <c r="G165" s="5">
        <f t="shared" si="66"/>
        <v>21210.97</v>
      </c>
      <c r="H165" s="5">
        <f t="shared" si="67"/>
        <v>21210.97</v>
      </c>
      <c r="I165" s="5">
        <f t="shared" si="68"/>
        <v>23567.75</v>
      </c>
      <c r="J165" s="5">
        <f t="shared" si="69"/>
        <v>28281.29</v>
      </c>
      <c r="K165" s="5">
        <f t="shared" si="70"/>
        <v>29459.68</v>
      </c>
      <c r="L165" s="18"/>
      <c r="M165" s="42"/>
      <c r="N165" s="35" t="s">
        <v>505</v>
      </c>
    </row>
    <row r="166" spans="1:14" ht="15.75" customHeight="1" x14ac:dyDescent="0.25">
      <c r="A166" s="25">
        <v>145</v>
      </c>
      <c r="B166" s="25" t="s">
        <v>265</v>
      </c>
      <c r="C166" s="41" t="s">
        <v>266</v>
      </c>
      <c r="D166" s="25">
        <v>2.6</v>
      </c>
      <c r="E166" s="40"/>
      <c r="F166" s="33">
        <v>1</v>
      </c>
      <c r="G166" s="5">
        <f t="shared" si="66"/>
        <v>42750.79</v>
      </c>
      <c r="H166" s="5">
        <f t="shared" si="67"/>
        <v>42750.79</v>
      </c>
      <c r="I166" s="5">
        <f t="shared" si="68"/>
        <v>47500.88</v>
      </c>
      <c r="J166" s="5">
        <f t="shared" si="69"/>
        <v>57001.06</v>
      </c>
      <c r="K166" s="5">
        <f t="shared" si="70"/>
        <v>59376.1</v>
      </c>
      <c r="L166" s="18"/>
      <c r="M166" s="42"/>
      <c r="N166" s="35" t="s">
        <v>505</v>
      </c>
    </row>
    <row r="167" spans="1:14" ht="15" customHeight="1" x14ac:dyDescent="0.25">
      <c r="A167" s="25">
        <v>146</v>
      </c>
      <c r="B167" s="25" t="s">
        <v>267</v>
      </c>
      <c r="C167" s="41" t="s">
        <v>268</v>
      </c>
      <c r="D167" s="25">
        <v>2.11</v>
      </c>
      <c r="E167" s="40"/>
      <c r="F167" s="33">
        <v>1</v>
      </c>
      <c r="G167" s="5">
        <f t="shared" si="66"/>
        <v>34693.910000000003</v>
      </c>
      <c r="H167" s="5">
        <f t="shared" si="67"/>
        <v>34693.910000000003</v>
      </c>
      <c r="I167" s="5">
        <f t="shared" si="68"/>
        <v>38548.79</v>
      </c>
      <c r="J167" s="5">
        <f t="shared" si="69"/>
        <v>46258.55</v>
      </c>
      <c r="K167" s="5">
        <f t="shared" si="70"/>
        <v>48185.99</v>
      </c>
      <c r="L167" s="18"/>
      <c r="M167" s="42"/>
      <c r="N167" s="35" t="s">
        <v>505</v>
      </c>
    </row>
    <row r="168" spans="1:14" x14ac:dyDescent="0.25">
      <c r="A168" s="25">
        <v>147</v>
      </c>
      <c r="B168" s="25" t="s">
        <v>269</v>
      </c>
      <c r="C168" s="41" t="s">
        <v>270</v>
      </c>
      <c r="D168" s="25">
        <v>3.55</v>
      </c>
      <c r="E168" s="40"/>
      <c r="F168" s="33">
        <v>1</v>
      </c>
      <c r="G168" s="5">
        <f t="shared" si="66"/>
        <v>58371.28</v>
      </c>
      <c r="H168" s="5">
        <f t="shared" si="67"/>
        <v>58371.28</v>
      </c>
      <c r="I168" s="5">
        <f t="shared" si="68"/>
        <v>64856.97</v>
      </c>
      <c r="J168" s="5">
        <f t="shared" si="69"/>
        <v>77828.37</v>
      </c>
      <c r="K168" s="5">
        <f t="shared" si="70"/>
        <v>81071.22</v>
      </c>
      <c r="L168" s="18"/>
      <c r="M168" s="42"/>
      <c r="N168" s="35" t="s">
        <v>505</v>
      </c>
    </row>
    <row r="169" spans="1:14" ht="13.5" customHeight="1" x14ac:dyDescent="0.25">
      <c r="A169" s="25">
        <v>148</v>
      </c>
      <c r="B169" s="25" t="s">
        <v>271</v>
      </c>
      <c r="C169" s="41" t="s">
        <v>272</v>
      </c>
      <c r="D169" s="25">
        <v>1.57</v>
      </c>
      <c r="E169" s="40"/>
      <c r="F169" s="33">
        <v>1</v>
      </c>
      <c r="G169" s="5">
        <f t="shared" si="66"/>
        <v>25814.9</v>
      </c>
      <c r="H169" s="5">
        <f t="shared" si="67"/>
        <v>25814.9</v>
      </c>
      <c r="I169" s="5">
        <f t="shared" si="68"/>
        <v>28683.22</v>
      </c>
      <c r="J169" s="5">
        <f t="shared" si="69"/>
        <v>34419.870000000003</v>
      </c>
      <c r="K169" s="5">
        <f t="shared" si="70"/>
        <v>35854.03</v>
      </c>
      <c r="L169" s="18"/>
      <c r="M169" s="42"/>
      <c r="N169" s="35" t="s">
        <v>505</v>
      </c>
    </row>
    <row r="170" spans="1:14" ht="16.5" customHeight="1" x14ac:dyDescent="0.25">
      <c r="A170" s="25">
        <v>149</v>
      </c>
      <c r="B170" s="25" t="s">
        <v>273</v>
      </c>
      <c r="C170" s="41" t="s">
        <v>274</v>
      </c>
      <c r="D170" s="25">
        <v>2.2599999999999998</v>
      </c>
      <c r="E170" s="40"/>
      <c r="F170" s="33">
        <v>1</v>
      </c>
      <c r="G170" s="5">
        <f t="shared" si="66"/>
        <v>37160.31</v>
      </c>
      <c r="H170" s="5">
        <f t="shared" si="67"/>
        <v>37160.31</v>
      </c>
      <c r="I170" s="5">
        <f t="shared" si="68"/>
        <v>41289.230000000003</v>
      </c>
      <c r="J170" s="5">
        <f t="shared" si="69"/>
        <v>49547.07</v>
      </c>
      <c r="K170" s="5">
        <f t="shared" si="70"/>
        <v>51611.54</v>
      </c>
      <c r="L170" s="18"/>
      <c r="M170" s="42"/>
      <c r="N170" s="35" t="s">
        <v>505</v>
      </c>
    </row>
    <row r="171" spans="1:14" ht="14.25" customHeight="1" x14ac:dyDescent="0.25">
      <c r="A171" s="25">
        <v>150</v>
      </c>
      <c r="B171" s="25" t="s">
        <v>275</v>
      </c>
      <c r="C171" s="41" t="s">
        <v>276</v>
      </c>
      <c r="D171" s="25">
        <v>3.24</v>
      </c>
      <c r="E171" s="40"/>
      <c r="F171" s="33">
        <v>1</v>
      </c>
      <c r="G171" s="5">
        <f t="shared" si="66"/>
        <v>53274.07</v>
      </c>
      <c r="H171" s="5">
        <f t="shared" si="67"/>
        <v>53274.07</v>
      </c>
      <c r="I171" s="5">
        <f t="shared" si="68"/>
        <v>59193.41</v>
      </c>
      <c r="J171" s="5">
        <f t="shared" si="69"/>
        <v>71032.09</v>
      </c>
      <c r="K171" s="5">
        <f t="shared" si="70"/>
        <v>73991.759999999995</v>
      </c>
      <c r="L171" s="18"/>
      <c r="M171" s="42"/>
      <c r="N171" s="35" t="s">
        <v>505</v>
      </c>
    </row>
    <row r="172" spans="1:14" x14ac:dyDescent="0.25">
      <c r="A172" s="25">
        <v>151</v>
      </c>
      <c r="B172" s="25" t="s">
        <v>277</v>
      </c>
      <c r="C172" s="41" t="s">
        <v>278</v>
      </c>
      <c r="D172" s="25">
        <v>1.7</v>
      </c>
      <c r="E172" s="40"/>
      <c r="F172" s="33">
        <v>1</v>
      </c>
      <c r="G172" s="5">
        <f t="shared" si="66"/>
        <v>27952.44</v>
      </c>
      <c r="H172" s="5">
        <f t="shared" si="67"/>
        <v>27952.44</v>
      </c>
      <c r="I172" s="5">
        <f t="shared" si="68"/>
        <v>31058.27</v>
      </c>
      <c r="J172" s="5">
        <f t="shared" si="69"/>
        <v>37269.919999999998</v>
      </c>
      <c r="K172" s="5">
        <f t="shared" si="70"/>
        <v>38822.839999999997</v>
      </c>
      <c r="L172" s="18"/>
      <c r="M172" s="42"/>
      <c r="N172" s="35" t="s">
        <v>505</v>
      </c>
    </row>
    <row r="173" spans="1:14" x14ac:dyDescent="0.25">
      <c r="A173" s="25">
        <v>152</v>
      </c>
      <c r="B173" s="25" t="s">
        <v>279</v>
      </c>
      <c r="C173" s="41" t="s">
        <v>280</v>
      </c>
      <c r="D173" s="25">
        <v>2.06</v>
      </c>
      <c r="E173" s="40"/>
      <c r="F173" s="33">
        <v>1</v>
      </c>
      <c r="G173" s="5">
        <f t="shared" si="66"/>
        <v>33871.78</v>
      </c>
      <c r="H173" s="5">
        <f t="shared" si="67"/>
        <v>33871.78</v>
      </c>
      <c r="I173" s="5">
        <f t="shared" si="68"/>
        <v>37635.31</v>
      </c>
      <c r="J173" s="5">
        <f t="shared" si="69"/>
        <v>45162.38</v>
      </c>
      <c r="K173" s="5">
        <f t="shared" si="70"/>
        <v>47044.14</v>
      </c>
      <c r="L173" s="18"/>
      <c r="M173" s="42"/>
      <c r="N173" s="35" t="s">
        <v>505</v>
      </c>
    </row>
    <row r="174" spans="1:14" ht="15" customHeight="1" x14ac:dyDescent="0.25">
      <c r="A174" s="25">
        <v>153</v>
      </c>
      <c r="B174" s="25" t="s">
        <v>281</v>
      </c>
      <c r="C174" s="41" t="s">
        <v>282</v>
      </c>
      <c r="D174" s="25">
        <v>2.17</v>
      </c>
      <c r="E174" s="40"/>
      <c r="F174" s="33">
        <v>1</v>
      </c>
      <c r="G174" s="5">
        <f t="shared" si="66"/>
        <v>35680.47</v>
      </c>
      <c r="H174" s="5">
        <f t="shared" si="67"/>
        <v>35680.47</v>
      </c>
      <c r="I174" s="5">
        <f t="shared" si="68"/>
        <v>39644.97</v>
      </c>
      <c r="J174" s="5">
        <f t="shared" si="69"/>
        <v>47573.96</v>
      </c>
      <c r="K174" s="5">
        <f t="shared" si="70"/>
        <v>49556.21</v>
      </c>
      <c r="L174" s="18"/>
      <c r="M174" s="42"/>
      <c r="N174" s="35" t="s">
        <v>505</v>
      </c>
    </row>
    <row r="175" spans="1:14" ht="14.25" customHeight="1" x14ac:dyDescent="0.25">
      <c r="A175" s="25">
        <v>154</v>
      </c>
      <c r="B175" s="25" t="s">
        <v>283</v>
      </c>
      <c r="C175" s="41" t="s">
        <v>284</v>
      </c>
      <c r="D175" s="25">
        <v>1.1000000000000001</v>
      </c>
      <c r="E175" s="40"/>
      <c r="F175" s="33">
        <v>1</v>
      </c>
      <c r="G175" s="5">
        <f t="shared" si="66"/>
        <v>18086.87</v>
      </c>
      <c r="H175" s="5">
        <f t="shared" si="67"/>
        <v>18086.87</v>
      </c>
      <c r="I175" s="5">
        <f t="shared" si="68"/>
        <v>20096.53</v>
      </c>
      <c r="J175" s="5">
        <f t="shared" si="69"/>
        <v>24115.83</v>
      </c>
      <c r="K175" s="5">
        <f t="shared" si="70"/>
        <v>25120.66</v>
      </c>
      <c r="L175" s="18"/>
      <c r="M175" s="42"/>
      <c r="N175" s="42"/>
    </row>
    <row r="176" spans="1:14" ht="30" x14ac:dyDescent="0.25">
      <c r="A176" s="25">
        <v>155</v>
      </c>
      <c r="B176" s="25" t="s">
        <v>285</v>
      </c>
      <c r="C176" s="41" t="s">
        <v>286</v>
      </c>
      <c r="D176" s="25">
        <v>0.88</v>
      </c>
      <c r="E176" s="40"/>
      <c r="F176" s="33">
        <v>1</v>
      </c>
      <c r="G176" s="5">
        <f t="shared" si="66"/>
        <v>14469.5</v>
      </c>
      <c r="H176" s="5">
        <f t="shared" si="67"/>
        <v>14469.5</v>
      </c>
      <c r="I176" s="5">
        <f t="shared" si="68"/>
        <v>16077.22</v>
      </c>
      <c r="J176" s="5">
        <f t="shared" si="69"/>
        <v>19292.669999999998</v>
      </c>
      <c r="K176" s="5">
        <f t="shared" si="70"/>
        <v>20096.53</v>
      </c>
      <c r="L176" s="18"/>
      <c r="M176" s="42"/>
      <c r="N176" s="42"/>
    </row>
    <row r="177" spans="1:14" x14ac:dyDescent="0.25">
      <c r="A177" s="25">
        <v>156</v>
      </c>
      <c r="B177" s="25" t="s">
        <v>287</v>
      </c>
      <c r="C177" s="41" t="s">
        <v>288</v>
      </c>
      <c r="D177" s="25">
        <v>0.92</v>
      </c>
      <c r="E177" s="40"/>
      <c r="F177" s="33">
        <v>1</v>
      </c>
      <c r="G177" s="5">
        <f t="shared" si="66"/>
        <v>15127.2</v>
      </c>
      <c r="H177" s="5">
        <f t="shared" si="67"/>
        <v>15127.2</v>
      </c>
      <c r="I177" s="5">
        <f t="shared" si="68"/>
        <v>16808</v>
      </c>
      <c r="J177" s="5">
        <f t="shared" si="69"/>
        <v>20169.61</v>
      </c>
      <c r="K177" s="5">
        <f t="shared" si="70"/>
        <v>21010.01</v>
      </c>
      <c r="L177" s="18"/>
      <c r="M177" s="36" t="s">
        <v>505</v>
      </c>
      <c r="N177" s="35" t="s">
        <v>505</v>
      </c>
    </row>
    <row r="178" spans="1:14" x14ac:dyDescent="0.25">
      <c r="A178" s="25">
        <v>157</v>
      </c>
      <c r="B178" s="25" t="s">
        <v>289</v>
      </c>
      <c r="C178" s="41" t="s">
        <v>290</v>
      </c>
      <c r="D178" s="25">
        <v>1.56</v>
      </c>
      <c r="E178" s="40"/>
      <c r="F178" s="33">
        <v>1</v>
      </c>
      <c r="G178" s="5">
        <f t="shared" si="66"/>
        <v>25650.48</v>
      </c>
      <c r="H178" s="5">
        <f t="shared" si="67"/>
        <v>25650.48</v>
      </c>
      <c r="I178" s="5">
        <f t="shared" si="68"/>
        <v>28500.53</v>
      </c>
      <c r="J178" s="5">
        <f t="shared" si="69"/>
        <v>34200.639999999999</v>
      </c>
      <c r="K178" s="5">
        <f t="shared" si="70"/>
        <v>35625.660000000003</v>
      </c>
      <c r="L178" s="18"/>
      <c r="M178" s="42"/>
      <c r="N178" s="35" t="s">
        <v>505</v>
      </c>
    </row>
    <row r="179" spans="1:14" x14ac:dyDescent="0.25">
      <c r="A179" s="25">
        <v>158</v>
      </c>
      <c r="B179" s="25" t="s">
        <v>291</v>
      </c>
      <c r="C179" s="41" t="s">
        <v>292</v>
      </c>
      <c r="D179" s="25">
        <v>1.08</v>
      </c>
      <c r="E179" s="40"/>
      <c r="F179" s="33">
        <v>1</v>
      </c>
      <c r="G179" s="5">
        <f t="shared" si="66"/>
        <v>17758.02</v>
      </c>
      <c r="H179" s="5">
        <f t="shared" si="67"/>
        <v>17758.02</v>
      </c>
      <c r="I179" s="5">
        <f t="shared" si="68"/>
        <v>19731.14</v>
      </c>
      <c r="J179" s="5">
        <f t="shared" si="69"/>
        <v>23677.360000000001</v>
      </c>
      <c r="K179" s="5">
        <f t="shared" si="70"/>
        <v>24663.919999999998</v>
      </c>
      <c r="L179" s="18"/>
      <c r="M179" s="42"/>
      <c r="N179" s="42"/>
    </row>
    <row r="180" spans="1:14" ht="45" x14ac:dyDescent="0.25">
      <c r="A180" s="25">
        <v>159</v>
      </c>
      <c r="B180" s="25" t="s">
        <v>293</v>
      </c>
      <c r="C180" s="41" t="s">
        <v>294</v>
      </c>
      <c r="D180" s="25">
        <v>1.41</v>
      </c>
      <c r="E180" s="40"/>
      <c r="F180" s="33">
        <v>1</v>
      </c>
      <c r="G180" s="5">
        <f t="shared" si="66"/>
        <v>23184.080000000002</v>
      </c>
      <c r="H180" s="5">
        <f t="shared" si="67"/>
        <v>23184.080000000002</v>
      </c>
      <c r="I180" s="5">
        <f t="shared" si="68"/>
        <v>25760.09</v>
      </c>
      <c r="J180" s="5">
        <f t="shared" si="69"/>
        <v>30912.11</v>
      </c>
      <c r="K180" s="5">
        <f t="shared" si="70"/>
        <v>32200.12</v>
      </c>
      <c r="L180" s="18"/>
      <c r="M180" s="42"/>
      <c r="N180" s="42"/>
    </row>
    <row r="181" spans="1:14" x14ac:dyDescent="0.25">
      <c r="A181" s="25">
        <v>160</v>
      </c>
      <c r="B181" s="25" t="s">
        <v>295</v>
      </c>
      <c r="C181" s="41" t="s">
        <v>296</v>
      </c>
      <c r="D181" s="25">
        <v>2.58</v>
      </c>
      <c r="E181" s="40"/>
      <c r="F181" s="33">
        <v>1</v>
      </c>
      <c r="G181" s="5">
        <f t="shared" si="66"/>
        <v>42421.94</v>
      </c>
      <c r="H181" s="5">
        <f t="shared" si="67"/>
        <v>42421.94</v>
      </c>
      <c r="I181" s="5">
        <f t="shared" si="68"/>
        <v>47135.49</v>
      </c>
      <c r="J181" s="5">
        <f t="shared" si="69"/>
        <v>56562.59</v>
      </c>
      <c r="K181" s="5">
        <f t="shared" si="70"/>
        <v>58919.360000000001</v>
      </c>
      <c r="L181" s="18"/>
      <c r="M181" s="42"/>
      <c r="N181" s="42"/>
    </row>
    <row r="182" spans="1:14" ht="30" x14ac:dyDescent="0.25">
      <c r="A182" s="25">
        <v>161</v>
      </c>
      <c r="B182" s="25" t="s">
        <v>297</v>
      </c>
      <c r="C182" s="41" t="s">
        <v>298</v>
      </c>
      <c r="D182" s="25">
        <v>12.27</v>
      </c>
      <c r="E182" s="40"/>
      <c r="F182" s="33">
        <v>1</v>
      </c>
      <c r="G182" s="5">
        <f t="shared" si="66"/>
        <v>201750.86</v>
      </c>
      <c r="H182" s="5">
        <f t="shared" si="67"/>
        <v>201750.86</v>
      </c>
      <c r="I182" s="5">
        <f t="shared" si="68"/>
        <v>224167.62</v>
      </c>
      <c r="J182" s="5">
        <f t="shared" si="69"/>
        <v>269001.15000000002</v>
      </c>
      <c r="K182" s="5">
        <f t="shared" si="70"/>
        <v>280209.53000000003</v>
      </c>
      <c r="L182" s="18"/>
      <c r="M182" s="42"/>
      <c r="N182" s="42"/>
    </row>
    <row r="183" spans="1:14" x14ac:dyDescent="0.25">
      <c r="A183" s="25">
        <v>162</v>
      </c>
      <c r="B183" s="25" t="s">
        <v>299</v>
      </c>
      <c r="C183" s="41" t="s">
        <v>300</v>
      </c>
      <c r="D183" s="25">
        <v>7.86</v>
      </c>
      <c r="E183" s="40"/>
      <c r="F183" s="33">
        <v>1</v>
      </c>
      <c r="G183" s="5">
        <f t="shared" si="66"/>
        <v>129238.94</v>
      </c>
      <c r="H183" s="5">
        <f t="shared" si="67"/>
        <v>129238.94</v>
      </c>
      <c r="I183" s="5">
        <f t="shared" si="68"/>
        <v>143598.82</v>
      </c>
      <c r="J183" s="5">
        <f t="shared" si="69"/>
        <v>172318.58</v>
      </c>
      <c r="K183" s="5">
        <f t="shared" si="70"/>
        <v>179498.53</v>
      </c>
      <c r="L183" s="18"/>
      <c r="M183" s="36" t="s">
        <v>505</v>
      </c>
      <c r="N183" s="42"/>
    </row>
    <row r="184" spans="1:14" ht="30" x14ac:dyDescent="0.25">
      <c r="A184" s="25">
        <v>163</v>
      </c>
      <c r="B184" s="25" t="s">
        <v>301</v>
      </c>
      <c r="C184" s="41" t="s">
        <v>302</v>
      </c>
      <c r="D184" s="25">
        <v>0.56000000000000005</v>
      </c>
      <c r="E184" s="40"/>
      <c r="F184" s="33">
        <v>1</v>
      </c>
      <c r="G184" s="5">
        <f t="shared" si="66"/>
        <v>9207.86</v>
      </c>
      <c r="H184" s="5">
        <f t="shared" si="67"/>
        <v>9207.86</v>
      </c>
      <c r="I184" s="5">
        <f t="shared" si="68"/>
        <v>10230.959999999999</v>
      </c>
      <c r="J184" s="5">
        <f t="shared" si="69"/>
        <v>12277.15</v>
      </c>
      <c r="K184" s="5">
        <f t="shared" si="70"/>
        <v>12788.7</v>
      </c>
      <c r="L184" s="18"/>
      <c r="M184" s="42"/>
      <c r="N184" s="42"/>
    </row>
    <row r="185" spans="1:14" ht="30" x14ac:dyDescent="0.25">
      <c r="A185" s="25">
        <v>165</v>
      </c>
      <c r="B185" s="25" t="s">
        <v>303</v>
      </c>
      <c r="C185" s="41" t="s">
        <v>304</v>
      </c>
      <c r="D185" s="25">
        <v>0.46</v>
      </c>
      <c r="E185" s="40"/>
      <c r="F185" s="33">
        <v>1</v>
      </c>
      <c r="G185" s="5">
        <f t="shared" si="66"/>
        <v>7563.6</v>
      </c>
      <c r="H185" s="5">
        <f t="shared" si="67"/>
        <v>7563.6</v>
      </c>
      <c r="I185" s="5">
        <f t="shared" si="68"/>
        <v>8404</v>
      </c>
      <c r="J185" s="5">
        <f t="shared" si="69"/>
        <v>10084.799999999999</v>
      </c>
      <c r="K185" s="5">
        <f t="shared" si="70"/>
        <v>10505</v>
      </c>
      <c r="L185" s="18"/>
      <c r="M185" s="42"/>
      <c r="N185" s="42"/>
    </row>
    <row r="186" spans="1:14" ht="18.75" customHeight="1" x14ac:dyDescent="0.25">
      <c r="A186" s="25">
        <v>166</v>
      </c>
      <c r="B186" s="25" t="s">
        <v>305</v>
      </c>
      <c r="C186" s="41" t="s">
        <v>306</v>
      </c>
      <c r="D186" s="25">
        <v>7.4</v>
      </c>
      <c r="E186" s="40"/>
      <c r="F186" s="33">
        <v>1</v>
      </c>
      <c r="G186" s="5">
        <f t="shared" si="66"/>
        <v>121675.34</v>
      </c>
      <c r="H186" s="5">
        <f t="shared" si="67"/>
        <v>121675.34</v>
      </c>
      <c r="I186" s="5">
        <f t="shared" si="68"/>
        <v>135194.82</v>
      </c>
      <c r="J186" s="5">
        <f t="shared" si="69"/>
        <v>162233.78</v>
      </c>
      <c r="K186" s="5">
        <f t="shared" si="70"/>
        <v>168993.52</v>
      </c>
      <c r="L186" s="18"/>
      <c r="M186" s="42"/>
      <c r="N186" s="42"/>
    </row>
    <row r="187" spans="1:14" ht="18.75" customHeight="1" x14ac:dyDescent="0.25">
      <c r="A187" s="25">
        <v>167</v>
      </c>
      <c r="B187" s="25" t="s">
        <v>307</v>
      </c>
      <c r="C187" s="41" t="s">
        <v>308</v>
      </c>
      <c r="D187" s="25">
        <v>0.4</v>
      </c>
      <c r="E187" s="40"/>
      <c r="F187" s="33">
        <v>1</v>
      </c>
      <c r="G187" s="5">
        <f t="shared" si="66"/>
        <v>6577.05</v>
      </c>
      <c r="H187" s="5">
        <f t="shared" si="67"/>
        <v>6577.05</v>
      </c>
      <c r="I187" s="5">
        <f t="shared" si="68"/>
        <v>7307.83</v>
      </c>
      <c r="J187" s="5">
        <f t="shared" si="69"/>
        <v>8769.39</v>
      </c>
      <c r="K187" s="5">
        <f t="shared" si="70"/>
        <v>9134.7900000000009</v>
      </c>
      <c r="L187" s="18"/>
      <c r="M187" s="42"/>
      <c r="N187" s="42"/>
    </row>
    <row r="188" spans="1:14" ht="27.75" customHeight="1" x14ac:dyDescent="0.25">
      <c r="A188" s="25">
        <v>168</v>
      </c>
      <c r="B188" s="25" t="s">
        <v>413</v>
      </c>
      <c r="C188" s="41" t="s">
        <v>414</v>
      </c>
      <c r="D188" s="25">
        <v>2.5</v>
      </c>
      <c r="E188" s="40">
        <v>1.09E-2</v>
      </c>
      <c r="F188" s="33">
        <v>1</v>
      </c>
      <c r="G188" s="5">
        <f t="shared" ref="G188:G189" si="71">ROUND($C$6*D188*((1-E188)+E188*$G$11*F188*1.14),2)</f>
        <v>40076.199999999997</v>
      </c>
      <c r="H188" s="5">
        <f t="shared" ref="H188:H189" si="72">ROUND($C$6*D188*((1-E188)+E188*$H$11*F188*1.14),2)</f>
        <v>40076.199999999997</v>
      </c>
      <c r="I188" s="5">
        <f t="shared" ref="I188:I189" si="73">ROUND($C$6*D188*((1-E188)+E188*$I$11*F188*1.14),2)</f>
        <v>40125.99</v>
      </c>
      <c r="J188" s="5">
        <f t="shared" ref="J188:J189" si="74">ROUND($C$6*D188*((1-E188)+E188*$J$11*F188*1.14),2)</f>
        <v>40225.56</v>
      </c>
      <c r="K188" s="5">
        <f t="shared" ref="K188:K189" si="75">ROUND($C$6*D188*((1-E188)+E188*$K$11*F188*1.14),2)</f>
        <v>40250.449999999997</v>
      </c>
      <c r="L188" s="18"/>
      <c r="M188" s="36" t="s">
        <v>505</v>
      </c>
      <c r="N188" s="42"/>
    </row>
    <row r="189" spans="1:14" ht="31.5" customHeight="1" x14ac:dyDescent="0.25">
      <c r="A189" s="25">
        <v>169</v>
      </c>
      <c r="B189" s="25" t="s">
        <v>415</v>
      </c>
      <c r="C189" s="41" t="s">
        <v>416</v>
      </c>
      <c r="D189" s="25">
        <v>5.36</v>
      </c>
      <c r="E189" s="40">
        <v>5.1000000000000004E-3</v>
      </c>
      <c r="F189" s="33">
        <v>1</v>
      </c>
      <c r="G189" s="5">
        <f t="shared" si="71"/>
        <v>85910.43</v>
      </c>
      <c r="H189" s="5">
        <f t="shared" si="72"/>
        <v>85910.43</v>
      </c>
      <c r="I189" s="5">
        <f t="shared" si="73"/>
        <v>85960.37</v>
      </c>
      <c r="J189" s="5">
        <f t="shared" si="74"/>
        <v>86060.25</v>
      </c>
      <c r="K189" s="5">
        <f t="shared" si="75"/>
        <v>86085.22</v>
      </c>
      <c r="L189" s="18"/>
      <c r="M189" s="36" t="s">
        <v>505</v>
      </c>
      <c r="N189" s="42"/>
    </row>
    <row r="190" spans="1:14" ht="30" x14ac:dyDescent="0.25">
      <c r="A190" s="25">
        <v>170</v>
      </c>
      <c r="B190" s="25" t="s">
        <v>417</v>
      </c>
      <c r="C190" s="41" t="s">
        <v>492</v>
      </c>
      <c r="D190" s="25">
        <v>4.0599999999999996</v>
      </c>
      <c r="E190" s="40">
        <v>0.1794</v>
      </c>
      <c r="F190" s="33">
        <v>1</v>
      </c>
      <c r="G190" s="5">
        <f>ROUND($C$6*D190*((1-E190)+E190*1*F190*1.14),2)</f>
        <v>66699.5</v>
      </c>
      <c r="H190" s="5">
        <f>ROUND($C$6*D190*((1-E190)+E190*1*F190*1.14),2)</f>
        <v>66699.5</v>
      </c>
      <c r="I190" s="5">
        <f>ROUND($C$6*D190*((1-E190)+E190*1*F190*1.14),2)</f>
        <v>66699.5</v>
      </c>
      <c r="J190" s="5">
        <f>ROUND($C$6*D190*((1-E190)+E190*1*F190*1.14),2)</f>
        <v>66699.5</v>
      </c>
      <c r="K190" s="5">
        <f>ROUND($C$6*D190*((1-E190)+E190*1*F190*1.14),2)</f>
        <v>66699.5</v>
      </c>
      <c r="L190" s="35" t="s">
        <v>505</v>
      </c>
      <c r="M190" s="42"/>
      <c r="N190" s="42"/>
    </row>
    <row r="191" spans="1:14" ht="29.25" customHeight="1" x14ac:dyDescent="0.25">
      <c r="A191" s="25">
        <v>171</v>
      </c>
      <c r="B191" s="25" t="s">
        <v>419</v>
      </c>
      <c r="C191" s="41" t="s">
        <v>0</v>
      </c>
      <c r="D191" s="25">
        <v>0.53</v>
      </c>
      <c r="E191" s="40">
        <v>4.6600000000000003E-2</v>
      </c>
      <c r="F191" s="33">
        <v>1</v>
      </c>
      <c r="G191" s="5">
        <f t="shared" ref="G191:G192" si="76">ROUND($C$6*D191*((1-E191)+E191*1*F191*1.14),2)</f>
        <v>8549.16</v>
      </c>
      <c r="H191" s="5">
        <f t="shared" ref="H191:H192" si="77">ROUND($C$6*D191*((1-E191)+E191*1*F191*1.14),2)</f>
        <v>8549.16</v>
      </c>
      <c r="I191" s="5">
        <f t="shared" ref="I191:I192" si="78">ROUND($C$6*D191*((1-E191)+E191*1*F191*1.14),2)</f>
        <v>8549.16</v>
      </c>
      <c r="J191" s="5">
        <f t="shared" ref="J191:J192" si="79">ROUND($C$6*D191*((1-E191)+E191*1*F191*1.14),2)</f>
        <v>8549.16</v>
      </c>
      <c r="K191" s="5">
        <f t="shared" ref="K191:K192" si="80">ROUND($C$6*D191*((1-E191)+E191*1*F191*1.14),2)</f>
        <v>8549.16</v>
      </c>
      <c r="L191" s="35" t="s">
        <v>505</v>
      </c>
      <c r="M191" s="38" t="s">
        <v>507</v>
      </c>
      <c r="N191" s="42"/>
    </row>
    <row r="192" spans="1:14" ht="30" x14ac:dyDescent="0.25">
      <c r="A192" s="25">
        <v>172</v>
      </c>
      <c r="B192" s="25" t="s">
        <v>420</v>
      </c>
      <c r="C192" s="41" t="s">
        <v>1</v>
      </c>
      <c r="D192" s="25">
        <v>0.79</v>
      </c>
      <c r="E192" s="40">
        <v>3.1E-2</v>
      </c>
      <c r="F192" s="33">
        <v>1</v>
      </c>
      <c r="G192" s="5">
        <f t="shared" si="76"/>
        <v>12715.44</v>
      </c>
      <c r="H192" s="5">
        <f t="shared" si="77"/>
        <v>12715.44</v>
      </c>
      <c r="I192" s="5">
        <f t="shared" si="78"/>
        <v>12715.44</v>
      </c>
      <c r="J192" s="5">
        <f t="shared" si="79"/>
        <v>12715.44</v>
      </c>
      <c r="K192" s="5">
        <f t="shared" si="80"/>
        <v>12715.44</v>
      </c>
      <c r="L192" s="35" t="s">
        <v>505</v>
      </c>
      <c r="M192" s="38" t="s">
        <v>507</v>
      </c>
      <c r="N192" s="42"/>
    </row>
    <row r="193" spans="1:14" ht="31.5" customHeight="1" x14ac:dyDescent="0.25">
      <c r="A193" s="25">
        <v>173</v>
      </c>
      <c r="B193" s="25" t="s">
        <v>421</v>
      </c>
      <c r="C193" s="41" t="s">
        <v>2</v>
      </c>
      <c r="D193" s="25">
        <v>1.3</v>
      </c>
      <c r="E193" s="40">
        <v>1.8800000000000001E-2</v>
      </c>
      <c r="F193" s="33">
        <v>1</v>
      </c>
      <c r="G193" s="5">
        <f t="shared" ref="G193" si="81">ROUND($C$6*D193*((1-E193)+E193*1*F193*1.14),2)</f>
        <v>20888.560000000001</v>
      </c>
      <c r="H193" s="5">
        <f t="shared" ref="H193" si="82">ROUND($C$6*D193*((1-E193)+E193*1*F193*1.14),2)</f>
        <v>20888.560000000001</v>
      </c>
      <c r="I193" s="5">
        <f t="shared" ref="I193" si="83">ROUND($C$6*D193*((1-E193)+E193*1*F193*1.14),2)</f>
        <v>20888.560000000001</v>
      </c>
      <c r="J193" s="5">
        <f t="shared" ref="J193" si="84">ROUND($C$6*D193*((1-E193)+E193*1*F193*1.14),2)</f>
        <v>20888.560000000001</v>
      </c>
      <c r="K193" s="5">
        <f t="shared" ref="K193" si="85">ROUND($C$6*D193*((1-E193)+E193*1*F193*1.14),2)</f>
        <v>20888.560000000001</v>
      </c>
      <c r="L193" s="35" t="s">
        <v>505</v>
      </c>
      <c r="M193" s="38" t="s">
        <v>507</v>
      </c>
      <c r="N193" s="42"/>
    </row>
    <row r="194" spans="1:14" ht="30" x14ac:dyDescent="0.25">
      <c r="A194" s="25">
        <v>174</v>
      </c>
      <c r="B194" s="25" t="s">
        <v>422</v>
      </c>
      <c r="C194" s="41" t="s">
        <v>423</v>
      </c>
      <c r="D194" s="25">
        <v>1.75</v>
      </c>
      <c r="E194" s="40">
        <v>1.44E-2</v>
      </c>
      <c r="F194" s="33">
        <v>1</v>
      </c>
      <c r="G194" s="5">
        <f>ROUND($C$6*D194*((1-E194)+E194*1*F194*1.14),2)</f>
        <v>28101.93</v>
      </c>
      <c r="H194" s="5">
        <f>ROUND($C$6*D194*((1-E194)+E194*1*F194*1.14),2)</f>
        <v>28101.93</v>
      </c>
      <c r="I194" s="5">
        <f>ROUND($C$6*D194*((1-E194)+E194*1*F194*1.14),2)</f>
        <v>28101.93</v>
      </c>
      <c r="J194" s="5">
        <f>ROUND($C$6*D194*((1-E194)+E194*1*F194*1.14),2)</f>
        <v>28101.93</v>
      </c>
      <c r="K194" s="5">
        <f>ROUND($C$6*D194*((1-E194)+E194*1*F194*1.14),2)</f>
        <v>28101.93</v>
      </c>
      <c r="L194" s="35" t="s">
        <v>505</v>
      </c>
      <c r="M194" s="38" t="s">
        <v>507</v>
      </c>
      <c r="N194" s="42"/>
    </row>
    <row r="195" spans="1:14" ht="32.25" customHeight="1" x14ac:dyDescent="0.25">
      <c r="A195" s="25">
        <v>175</v>
      </c>
      <c r="B195" s="25" t="s">
        <v>424</v>
      </c>
      <c r="C195" s="41" t="s">
        <v>425</v>
      </c>
      <c r="D195" s="25">
        <v>2.11</v>
      </c>
      <c r="E195" s="40">
        <v>1.2999999999999999E-2</v>
      </c>
      <c r="F195" s="33">
        <v>1</v>
      </c>
      <c r="G195" s="5">
        <f t="shared" ref="G195:G210" si="86">ROUND($C$6*D195*((1-E195)+E195*1*F195*1.14),2)</f>
        <v>33876.28</v>
      </c>
      <c r="H195" s="5">
        <f t="shared" ref="H195:H210" si="87">ROUND($C$6*D195*((1-E195)+E195*1*F195*1.14),2)</f>
        <v>33876.28</v>
      </c>
      <c r="I195" s="5">
        <f t="shared" ref="I195:I210" si="88">ROUND($C$6*D195*((1-E195)+E195*1*F195*1.14),2)</f>
        <v>33876.28</v>
      </c>
      <c r="J195" s="5">
        <f t="shared" ref="J195:J210" si="89">ROUND($C$6*D195*((1-E195)+E195*1*F195*1.14),2)</f>
        <v>33876.28</v>
      </c>
      <c r="K195" s="5">
        <f t="shared" ref="K195:K210" si="90">ROUND($C$6*D195*((1-E195)+E195*1*F195*1.14),2)</f>
        <v>33876.28</v>
      </c>
      <c r="L195" s="35" t="s">
        <v>505</v>
      </c>
      <c r="M195" s="38" t="s">
        <v>507</v>
      </c>
      <c r="N195" s="42"/>
    </row>
    <row r="196" spans="1:14" ht="30.75" customHeight="1" x14ac:dyDescent="0.25">
      <c r="A196" s="25">
        <v>176</v>
      </c>
      <c r="B196" s="25" t="s">
        <v>426</v>
      </c>
      <c r="C196" s="41" t="s">
        <v>427</v>
      </c>
      <c r="D196" s="25">
        <v>2.5</v>
      </c>
      <c r="E196" s="40">
        <v>9.9000000000000008E-3</v>
      </c>
      <c r="F196" s="33">
        <v>1</v>
      </c>
      <c r="G196" s="5">
        <f t="shared" si="86"/>
        <v>40120.379999999997</v>
      </c>
      <c r="H196" s="5">
        <f t="shared" si="87"/>
        <v>40120.379999999997</v>
      </c>
      <c r="I196" s="5">
        <f t="shared" si="88"/>
        <v>40120.379999999997</v>
      </c>
      <c r="J196" s="5">
        <f t="shared" si="89"/>
        <v>40120.379999999997</v>
      </c>
      <c r="K196" s="5">
        <f t="shared" si="90"/>
        <v>40120.379999999997</v>
      </c>
      <c r="L196" s="35" t="s">
        <v>505</v>
      </c>
      <c r="M196" s="38" t="s">
        <v>507</v>
      </c>
      <c r="N196" s="42"/>
    </row>
    <row r="197" spans="1:14" ht="30" x14ac:dyDescent="0.25">
      <c r="A197" s="25">
        <v>177</v>
      </c>
      <c r="B197" s="25" t="s">
        <v>428</v>
      </c>
      <c r="C197" s="41" t="s">
        <v>429</v>
      </c>
      <c r="D197" s="25">
        <v>2.76</v>
      </c>
      <c r="E197" s="40">
        <v>3.3799999999999997E-2</v>
      </c>
      <c r="F197" s="33">
        <v>1</v>
      </c>
      <c r="G197" s="5">
        <f t="shared" si="86"/>
        <v>44440.9</v>
      </c>
      <c r="H197" s="5">
        <f t="shared" si="87"/>
        <v>44440.9</v>
      </c>
      <c r="I197" s="5">
        <f t="shared" si="88"/>
        <v>44440.9</v>
      </c>
      <c r="J197" s="5">
        <f t="shared" si="89"/>
        <v>44440.9</v>
      </c>
      <c r="K197" s="5">
        <f t="shared" si="90"/>
        <v>44440.9</v>
      </c>
      <c r="L197" s="35" t="s">
        <v>505</v>
      </c>
      <c r="M197" s="38" t="s">
        <v>507</v>
      </c>
      <c r="N197" s="42"/>
    </row>
    <row r="198" spans="1:14" ht="28.5" customHeight="1" x14ac:dyDescent="0.25">
      <c r="A198" s="25">
        <v>178</v>
      </c>
      <c r="B198" s="25" t="s">
        <v>430</v>
      </c>
      <c r="C198" s="41" t="s">
        <v>431</v>
      </c>
      <c r="D198" s="25">
        <v>3.12</v>
      </c>
      <c r="E198" s="40">
        <v>7.9000000000000008E-3</v>
      </c>
      <c r="F198" s="33">
        <v>1</v>
      </c>
      <c r="G198" s="5">
        <f t="shared" si="86"/>
        <v>50056.23</v>
      </c>
      <c r="H198" s="5">
        <f t="shared" si="87"/>
        <v>50056.23</v>
      </c>
      <c r="I198" s="5">
        <f t="shared" si="88"/>
        <v>50056.23</v>
      </c>
      <c r="J198" s="5">
        <f t="shared" si="89"/>
        <v>50056.23</v>
      </c>
      <c r="K198" s="5">
        <f t="shared" si="90"/>
        <v>50056.23</v>
      </c>
      <c r="L198" s="35" t="s">
        <v>505</v>
      </c>
      <c r="M198" s="38" t="s">
        <v>507</v>
      </c>
      <c r="N198" s="42"/>
    </row>
    <row r="199" spans="1:14" ht="28.5" customHeight="1" x14ac:dyDescent="0.25">
      <c r="A199" s="25">
        <v>179</v>
      </c>
      <c r="B199" s="25" t="s">
        <v>432</v>
      </c>
      <c r="C199" s="41" t="s">
        <v>433</v>
      </c>
      <c r="D199" s="25">
        <v>3.58</v>
      </c>
      <c r="E199" s="40">
        <v>4.6899999999999997E-2</v>
      </c>
      <c r="F199" s="33">
        <v>1</v>
      </c>
      <c r="G199" s="5">
        <f t="shared" si="86"/>
        <v>57749.58</v>
      </c>
      <c r="H199" s="5">
        <f t="shared" si="87"/>
        <v>57749.58</v>
      </c>
      <c r="I199" s="5">
        <f t="shared" si="88"/>
        <v>57749.58</v>
      </c>
      <c r="J199" s="5">
        <f t="shared" si="89"/>
        <v>57749.58</v>
      </c>
      <c r="K199" s="5">
        <f t="shared" si="90"/>
        <v>57749.58</v>
      </c>
      <c r="L199" s="35" t="s">
        <v>505</v>
      </c>
      <c r="M199" s="38" t="s">
        <v>507</v>
      </c>
      <c r="N199" s="42"/>
    </row>
    <row r="200" spans="1:14" ht="27.75" customHeight="1" x14ac:dyDescent="0.25">
      <c r="A200" s="25">
        <v>180</v>
      </c>
      <c r="B200" s="25" t="s">
        <v>434</v>
      </c>
      <c r="C200" s="41" t="s">
        <v>435</v>
      </c>
      <c r="D200" s="25">
        <v>4.1399999999999997</v>
      </c>
      <c r="E200" s="40">
        <v>7.0000000000000001E-3</v>
      </c>
      <c r="F200" s="33">
        <v>1</v>
      </c>
      <c r="G200" s="5">
        <f t="shared" si="86"/>
        <v>66412.41</v>
      </c>
      <c r="H200" s="5">
        <f t="shared" si="87"/>
        <v>66412.41</v>
      </c>
      <c r="I200" s="5">
        <f t="shared" si="88"/>
        <v>66412.41</v>
      </c>
      <c r="J200" s="5">
        <f t="shared" si="89"/>
        <v>66412.41</v>
      </c>
      <c r="K200" s="5">
        <f t="shared" si="90"/>
        <v>66412.41</v>
      </c>
      <c r="L200" s="35" t="s">
        <v>505</v>
      </c>
      <c r="M200" s="38" t="s">
        <v>507</v>
      </c>
      <c r="N200" s="42"/>
    </row>
    <row r="201" spans="1:14" ht="30" customHeight="1" x14ac:dyDescent="0.25">
      <c r="A201" s="25">
        <v>181</v>
      </c>
      <c r="B201" s="25" t="s">
        <v>436</v>
      </c>
      <c r="C201" s="41" t="s">
        <v>437</v>
      </c>
      <c r="D201" s="25">
        <v>5.03</v>
      </c>
      <c r="E201" s="40">
        <v>8.6999999999999994E-3</v>
      </c>
      <c r="F201" s="33">
        <v>1</v>
      </c>
      <c r="G201" s="5">
        <f t="shared" si="86"/>
        <v>80708.66</v>
      </c>
      <c r="H201" s="5">
        <f t="shared" si="87"/>
        <v>80708.66</v>
      </c>
      <c r="I201" s="5">
        <f t="shared" si="88"/>
        <v>80708.66</v>
      </c>
      <c r="J201" s="5">
        <f t="shared" si="89"/>
        <v>80708.66</v>
      </c>
      <c r="K201" s="5">
        <f t="shared" si="90"/>
        <v>80708.66</v>
      </c>
      <c r="L201" s="35" t="s">
        <v>505</v>
      </c>
      <c r="M201" s="38" t="s">
        <v>507</v>
      </c>
      <c r="N201" s="42"/>
    </row>
    <row r="202" spans="1:14" ht="30" x14ac:dyDescent="0.25">
      <c r="A202" s="25">
        <v>182</v>
      </c>
      <c r="B202" s="25" t="s">
        <v>438</v>
      </c>
      <c r="C202" s="41" t="s">
        <v>439</v>
      </c>
      <c r="D202" s="25">
        <v>5.91</v>
      </c>
      <c r="E202" s="40">
        <v>2.2200000000000001E-2</v>
      </c>
      <c r="F202" s="33">
        <v>1</v>
      </c>
      <c r="G202" s="5">
        <f t="shared" si="86"/>
        <v>95007.67</v>
      </c>
      <c r="H202" s="5">
        <f t="shared" si="87"/>
        <v>95007.67</v>
      </c>
      <c r="I202" s="5">
        <f t="shared" si="88"/>
        <v>95007.67</v>
      </c>
      <c r="J202" s="5">
        <f t="shared" si="89"/>
        <v>95007.67</v>
      </c>
      <c r="K202" s="5">
        <f t="shared" si="90"/>
        <v>95007.67</v>
      </c>
      <c r="L202" s="35" t="s">
        <v>505</v>
      </c>
      <c r="M202" s="38" t="s">
        <v>507</v>
      </c>
      <c r="N202" s="42"/>
    </row>
    <row r="203" spans="1:14" ht="30" x14ac:dyDescent="0.25">
      <c r="A203" s="25">
        <v>183</v>
      </c>
      <c r="B203" s="25" t="s">
        <v>440</v>
      </c>
      <c r="C203" s="41" t="s">
        <v>441</v>
      </c>
      <c r="D203" s="25">
        <v>6.88</v>
      </c>
      <c r="E203" s="40">
        <v>9.4000000000000004E-3</v>
      </c>
      <c r="F203" s="33">
        <v>1</v>
      </c>
      <c r="G203" s="5">
        <f t="shared" si="86"/>
        <v>110403.57</v>
      </c>
      <c r="H203" s="5">
        <f t="shared" si="87"/>
        <v>110403.57</v>
      </c>
      <c r="I203" s="5">
        <f t="shared" si="88"/>
        <v>110403.57</v>
      </c>
      <c r="J203" s="5">
        <f t="shared" si="89"/>
        <v>110403.57</v>
      </c>
      <c r="K203" s="5">
        <f t="shared" si="90"/>
        <v>110403.57</v>
      </c>
      <c r="L203" s="35" t="s">
        <v>505</v>
      </c>
      <c r="M203" s="38" t="s">
        <v>507</v>
      </c>
      <c r="N203" s="42"/>
    </row>
    <row r="204" spans="1:14" ht="30" x14ac:dyDescent="0.25">
      <c r="A204" s="25">
        <v>184</v>
      </c>
      <c r="B204" s="25" t="s">
        <v>442</v>
      </c>
      <c r="C204" s="41" t="s">
        <v>443</v>
      </c>
      <c r="D204" s="25">
        <v>8.51</v>
      </c>
      <c r="E204" s="40">
        <v>3.5999999999999999E-3</v>
      </c>
      <c r="F204" s="33">
        <v>1</v>
      </c>
      <c r="G204" s="5">
        <f t="shared" si="86"/>
        <v>136449.49</v>
      </c>
      <c r="H204" s="5">
        <f t="shared" si="87"/>
        <v>136449.49</v>
      </c>
      <c r="I204" s="5">
        <f t="shared" si="88"/>
        <v>136449.49</v>
      </c>
      <c r="J204" s="5">
        <f t="shared" si="89"/>
        <v>136449.49</v>
      </c>
      <c r="K204" s="5">
        <f t="shared" si="90"/>
        <v>136449.49</v>
      </c>
      <c r="L204" s="35" t="s">
        <v>505</v>
      </c>
      <c r="M204" s="38" t="s">
        <v>507</v>
      </c>
      <c r="N204" s="42"/>
    </row>
    <row r="205" spans="1:14" ht="30" x14ac:dyDescent="0.25">
      <c r="A205" s="25">
        <v>185</v>
      </c>
      <c r="B205" s="25" t="s">
        <v>444</v>
      </c>
      <c r="C205" s="41" t="s">
        <v>445</v>
      </c>
      <c r="D205" s="25">
        <v>10.34</v>
      </c>
      <c r="E205" s="40">
        <v>7.1999999999999998E-3</v>
      </c>
      <c r="F205" s="33">
        <v>1</v>
      </c>
      <c r="G205" s="5">
        <f t="shared" si="86"/>
        <v>165875.25</v>
      </c>
      <c r="H205" s="5">
        <f t="shared" si="87"/>
        <v>165875.25</v>
      </c>
      <c r="I205" s="5">
        <f t="shared" si="88"/>
        <v>165875.25</v>
      </c>
      <c r="J205" s="5">
        <f t="shared" si="89"/>
        <v>165875.25</v>
      </c>
      <c r="K205" s="5">
        <f t="shared" si="90"/>
        <v>165875.25</v>
      </c>
      <c r="L205" s="35" t="s">
        <v>505</v>
      </c>
      <c r="M205" s="38" t="s">
        <v>507</v>
      </c>
      <c r="N205" s="42"/>
    </row>
    <row r="206" spans="1:14" ht="29.25" customHeight="1" x14ac:dyDescent="0.25">
      <c r="A206" s="25">
        <v>186</v>
      </c>
      <c r="B206" s="25" t="s">
        <v>446</v>
      </c>
      <c r="C206" s="41" t="s">
        <v>447</v>
      </c>
      <c r="D206" s="25">
        <v>13.16</v>
      </c>
      <c r="E206" s="40">
        <v>3.8999999999999998E-3</v>
      </c>
      <c r="F206" s="33">
        <v>1</v>
      </c>
      <c r="G206" s="5">
        <f t="shared" si="86"/>
        <v>211016.52</v>
      </c>
      <c r="H206" s="5">
        <f t="shared" si="87"/>
        <v>211016.52</v>
      </c>
      <c r="I206" s="5">
        <f t="shared" si="88"/>
        <v>211016.52</v>
      </c>
      <c r="J206" s="5">
        <f t="shared" si="89"/>
        <v>211016.52</v>
      </c>
      <c r="K206" s="5">
        <f t="shared" si="90"/>
        <v>211016.52</v>
      </c>
      <c r="L206" s="35" t="s">
        <v>505</v>
      </c>
      <c r="M206" s="38" t="s">
        <v>507</v>
      </c>
      <c r="N206" s="42"/>
    </row>
    <row r="207" spans="1:14" ht="32.25" customHeight="1" x14ac:dyDescent="0.25">
      <c r="A207" s="25">
        <v>187</v>
      </c>
      <c r="B207" s="25" t="s">
        <v>448</v>
      </c>
      <c r="C207" s="41" t="s">
        <v>449</v>
      </c>
      <c r="D207" s="25">
        <v>26.07</v>
      </c>
      <c r="E207" s="40">
        <v>2.8199999999999999E-2</v>
      </c>
      <c r="F207" s="33">
        <v>1</v>
      </c>
      <c r="G207" s="5">
        <f t="shared" si="86"/>
        <v>419445.72</v>
      </c>
      <c r="H207" s="5">
        <f t="shared" si="87"/>
        <v>419445.72</v>
      </c>
      <c r="I207" s="5">
        <f t="shared" si="88"/>
        <v>419445.72</v>
      </c>
      <c r="J207" s="5">
        <f t="shared" si="89"/>
        <v>419445.72</v>
      </c>
      <c r="K207" s="5">
        <f t="shared" si="90"/>
        <v>419445.72</v>
      </c>
      <c r="L207" s="35" t="s">
        <v>505</v>
      </c>
      <c r="M207" s="38" t="s">
        <v>507</v>
      </c>
      <c r="N207" s="42"/>
    </row>
    <row r="208" spans="1:14" ht="27" customHeight="1" x14ac:dyDescent="0.25">
      <c r="A208" s="25">
        <v>188</v>
      </c>
      <c r="B208" s="25" t="s">
        <v>450</v>
      </c>
      <c r="C208" s="41" t="s">
        <v>451</v>
      </c>
      <c r="D208" s="25">
        <v>37.229999999999997</v>
      </c>
      <c r="E208" s="40">
        <v>6.9999999999999999E-4</v>
      </c>
      <c r="F208" s="33">
        <v>1</v>
      </c>
      <c r="G208" s="5">
        <f t="shared" si="86"/>
        <v>596704.22</v>
      </c>
      <c r="H208" s="5">
        <f t="shared" si="87"/>
        <v>596704.22</v>
      </c>
      <c r="I208" s="5">
        <f t="shared" si="88"/>
        <v>596704.22</v>
      </c>
      <c r="J208" s="5">
        <f t="shared" si="89"/>
        <v>596704.22</v>
      </c>
      <c r="K208" s="5">
        <f t="shared" si="90"/>
        <v>596704.22</v>
      </c>
      <c r="L208" s="35" t="s">
        <v>505</v>
      </c>
      <c r="M208" s="38" t="s">
        <v>507</v>
      </c>
      <c r="N208" s="42"/>
    </row>
    <row r="209" spans="1:14" ht="30" customHeight="1" x14ac:dyDescent="0.25">
      <c r="A209" s="25">
        <v>189</v>
      </c>
      <c r="B209" s="25" t="s">
        <v>452</v>
      </c>
      <c r="C209" s="41" t="s">
        <v>453</v>
      </c>
      <c r="D209" s="25">
        <v>71.430000000000007</v>
      </c>
      <c r="E209" s="40">
        <v>2.9999999999999997E-4</v>
      </c>
      <c r="F209" s="33">
        <v>1</v>
      </c>
      <c r="G209" s="5">
        <f t="shared" si="86"/>
        <v>1144780.97</v>
      </c>
      <c r="H209" s="5">
        <f t="shared" si="87"/>
        <v>1144780.97</v>
      </c>
      <c r="I209" s="5">
        <f t="shared" si="88"/>
        <v>1144780.97</v>
      </c>
      <c r="J209" s="5">
        <f t="shared" si="89"/>
        <v>1144780.97</v>
      </c>
      <c r="K209" s="5">
        <f t="shared" si="90"/>
        <v>1144780.97</v>
      </c>
      <c r="L209" s="35" t="s">
        <v>505</v>
      </c>
      <c r="M209" s="38" t="s">
        <v>507</v>
      </c>
      <c r="N209" s="42"/>
    </row>
    <row r="210" spans="1:14" ht="29.25" customHeight="1" x14ac:dyDescent="0.25">
      <c r="A210" s="25">
        <v>190</v>
      </c>
      <c r="B210" s="25" t="s">
        <v>454</v>
      </c>
      <c r="C210" s="41" t="s">
        <v>455</v>
      </c>
      <c r="D210" s="25">
        <v>144.84</v>
      </c>
      <c r="E210" s="40">
        <v>2.0000000000000001E-4</v>
      </c>
      <c r="F210" s="33">
        <v>1</v>
      </c>
      <c r="G210" s="5">
        <f t="shared" si="86"/>
        <v>2321262.14</v>
      </c>
      <c r="H210" s="5">
        <f t="shared" si="87"/>
        <v>2321262.14</v>
      </c>
      <c r="I210" s="5">
        <f t="shared" si="88"/>
        <v>2321262.14</v>
      </c>
      <c r="J210" s="5">
        <f t="shared" si="89"/>
        <v>2321262.14</v>
      </c>
      <c r="K210" s="5">
        <f t="shared" si="90"/>
        <v>2321262.14</v>
      </c>
      <c r="L210" s="35" t="s">
        <v>505</v>
      </c>
      <c r="M210" s="38" t="s">
        <v>507</v>
      </c>
      <c r="N210" s="42"/>
    </row>
    <row r="211" spans="1:14" ht="27.75" customHeight="1" x14ac:dyDescent="0.25">
      <c r="A211" s="25">
        <v>191</v>
      </c>
      <c r="B211" s="25" t="s">
        <v>456</v>
      </c>
      <c r="C211" s="41" t="s">
        <v>457</v>
      </c>
      <c r="D211" s="25">
        <v>5.07</v>
      </c>
      <c r="E211" s="40"/>
      <c r="F211" s="33">
        <v>1</v>
      </c>
      <c r="G211" s="5">
        <f t="shared" ref="G211:G231" si="91">ROUND($C$5*D211*G$11*F211,2)</f>
        <v>83364.05</v>
      </c>
      <c r="H211" s="5">
        <f t="shared" ref="H211:H231" si="92">ROUND($C$5*D211*H$11*F211,2)</f>
        <v>83364.05</v>
      </c>
      <c r="I211" s="5">
        <f t="shared" ref="I211:I231" si="93">ROUND($C$5*D211*I$11*F211,2)</f>
        <v>92626.72</v>
      </c>
      <c r="J211" s="5">
        <f t="shared" ref="J211:J231" si="94">ROUND($C$5*D211*J$11*F211,2)</f>
        <v>111152.06</v>
      </c>
      <c r="K211" s="5">
        <f t="shared" ref="K211:K231" si="95">ROUND($C$5*D211*K$11*F211,2)</f>
        <v>115783.4</v>
      </c>
      <c r="L211" s="18"/>
      <c r="M211" s="36" t="s">
        <v>505</v>
      </c>
      <c r="N211" s="42"/>
    </row>
    <row r="212" spans="1:14" ht="30" customHeight="1" x14ac:dyDescent="0.25">
      <c r="A212" s="25">
        <v>192</v>
      </c>
      <c r="B212" s="25" t="s">
        <v>309</v>
      </c>
      <c r="C212" s="41" t="s">
        <v>310</v>
      </c>
      <c r="D212" s="25"/>
      <c r="E212" s="40"/>
      <c r="F212" s="33"/>
      <c r="G212" s="5"/>
      <c r="H212" s="5"/>
      <c r="I212" s="5"/>
      <c r="J212" s="5"/>
      <c r="K212" s="5"/>
      <c r="L212" s="18"/>
      <c r="M212" s="42"/>
      <c r="N212" s="42"/>
    </row>
    <row r="213" spans="1:14" ht="30" customHeight="1" x14ac:dyDescent="0.25">
      <c r="A213" s="44" t="s">
        <v>460</v>
      </c>
      <c r="B213" s="29" t="s">
        <v>364</v>
      </c>
      <c r="C213" s="41" t="s">
        <v>366</v>
      </c>
      <c r="D213" s="25">
        <v>3.52</v>
      </c>
      <c r="E213" s="40"/>
      <c r="F213" s="33">
        <v>1</v>
      </c>
      <c r="G213" s="5">
        <f t="shared" si="91"/>
        <v>57878</v>
      </c>
      <c r="H213" s="5">
        <f t="shared" si="92"/>
        <v>57878</v>
      </c>
      <c r="I213" s="5">
        <f t="shared" si="93"/>
        <v>64308.89</v>
      </c>
      <c r="J213" s="5">
        <f t="shared" si="94"/>
        <v>77170.66</v>
      </c>
      <c r="K213" s="5">
        <f t="shared" si="95"/>
        <v>80386.11</v>
      </c>
      <c r="L213" s="18"/>
      <c r="M213" s="42"/>
      <c r="N213" s="42"/>
    </row>
    <row r="214" spans="1:14" ht="30" customHeight="1" x14ac:dyDescent="0.25">
      <c r="A214" s="44" t="s">
        <v>461</v>
      </c>
      <c r="B214" s="29" t="s">
        <v>365</v>
      </c>
      <c r="C214" s="41" t="s">
        <v>367</v>
      </c>
      <c r="D214" s="25">
        <v>1.81</v>
      </c>
      <c r="E214" s="40"/>
      <c r="F214" s="33">
        <v>1</v>
      </c>
      <c r="G214" s="5">
        <f t="shared" si="91"/>
        <v>29761.13</v>
      </c>
      <c r="H214" s="5">
        <f t="shared" si="92"/>
        <v>29761.13</v>
      </c>
      <c r="I214" s="5">
        <f t="shared" si="93"/>
        <v>33067.919999999998</v>
      </c>
      <c r="J214" s="5">
        <f t="shared" si="94"/>
        <v>39681.51</v>
      </c>
      <c r="K214" s="5">
        <f t="shared" si="95"/>
        <v>41334.9</v>
      </c>
      <c r="L214" s="18"/>
      <c r="M214" s="42"/>
      <c r="N214" s="42"/>
    </row>
    <row r="215" spans="1:14" ht="30.75" customHeight="1" x14ac:dyDescent="0.25">
      <c r="A215" s="25">
        <v>193</v>
      </c>
      <c r="B215" s="25" t="s">
        <v>311</v>
      </c>
      <c r="C215" s="41" t="s">
        <v>312</v>
      </c>
      <c r="D215" s="25"/>
      <c r="E215" s="40"/>
      <c r="F215" s="33"/>
      <c r="G215" s="5"/>
      <c r="H215" s="5"/>
      <c r="I215" s="5"/>
      <c r="J215" s="5"/>
      <c r="K215" s="5"/>
      <c r="L215" s="18"/>
      <c r="M215" s="42"/>
      <c r="N215" s="42"/>
    </row>
    <row r="216" spans="1:14" ht="30.75" customHeight="1" x14ac:dyDescent="0.25">
      <c r="A216" s="44" t="s">
        <v>500</v>
      </c>
      <c r="B216" s="29" t="s">
        <v>368</v>
      </c>
      <c r="C216" s="41" t="s">
        <v>370</v>
      </c>
      <c r="D216" s="25">
        <v>3.98</v>
      </c>
      <c r="E216" s="40"/>
      <c r="F216" s="33">
        <v>1</v>
      </c>
      <c r="G216" s="5">
        <f t="shared" si="91"/>
        <v>65441.599999999999</v>
      </c>
      <c r="H216" s="5">
        <f t="shared" si="92"/>
        <v>65441.599999999999</v>
      </c>
      <c r="I216" s="5">
        <f t="shared" si="93"/>
        <v>72712.89</v>
      </c>
      <c r="J216" s="5">
        <f t="shared" si="94"/>
        <v>87255.47</v>
      </c>
      <c r="K216" s="5">
        <f t="shared" si="95"/>
        <v>90891.11</v>
      </c>
      <c r="L216" s="18"/>
      <c r="M216" s="42"/>
      <c r="N216" s="42"/>
    </row>
    <row r="217" spans="1:14" ht="30.75" customHeight="1" x14ac:dyDescent="0.25">
      <c r="A217" s="44" t="s">
        <v>501</v>
      </c>
      <c r="B217" s="29" t="s">
        <v>369</v>
      </c>
      <c r="C217" s="41" t="s">
        <v>371</v>
      </c>
      <c r="D217" s="25">
        <v>2.2799999999999998</v>
      </c>
      <c r="E217" s="40"/>
      <c r="F217" s="33">
        <v>1</v>
      </c>
      <c r="G217" s="5">
        <f t="shared" si="91"/>
        <v>37489.160000000003</v>
      </c>
      <c r="H217" s="5">
        <f t="shared" si="92"/>
        <v>37489.160000000003</v>
      </c>
      <c r="I217" s="5">
        <f t="shared" si="93"/>
        <v>41654.620000000003</v>
      </c>
      <c r="J217" s="5">
        <f t="shared" si="94"/>
        <v>49985.54</v>
      </c>
      <c r="K217" s="5">
        <f t="shared" si="95"/>
        <v>52068.27</v>
      </c>
      <c r="L217" s="18"/>
      <c r="M217" s="42"/>
      <c r="N217" s="42"/>
    </row>
    <row r="218" spans="1:14" ht="28.5" customHeight="1" x14ac:dyDescent="0.25">
      <c r="A218" s="25">
        <v>194</v>
      </c>
      <c r="B218" s="25" t="s">
        <v>313</v>
      </c>
      <c r="C218" s="41" t="s">
        <v>314</v>
      </c>
      <c r="D218" s="25">
        <v>1.52</v>
      </c>
      <c r="E218" s="40"/>
      <c r="F218" s="33">
        <v>0.8</v>
      </c>
      <c r="G218" s="5">
        <f t="shared" si="91"/>
        <v>19994.22</v>
      </c>
      <c r="H218" s="5">
        <f t="shared" si="92"/>
        <v>19994.22</v>
      </c>
      <c r="I218" s="5">
        <f t="shared" si="93"/>
        <v>22215.8</v>
      </c>
      <c r="J218" s="5">
        <f t="shared" si="94"/>
        <v>26658.959999999999</v>
      </c>
      <c r="K218" s="5">
        <f t="shared" si="95"/>
        <v>27769.75</v>
      </c>
      <c r="L218" s="42"/>
      <c r="M218" s="42"/>
      <c r="N218" s="42"/>
    </row>
    <row r="219" spans="1:14" ht="31.5" customHeight="1" x14ac:dyDescent="0.25">
      <c r="A219" s="25">
        <v>195</v>
      </c>
      <c r="B219" s="25" t="s">
        <v>315</v>
      </c>
      <c r="C219" s="41" t="s">
        <v>316</v>
      </c>
      <c r="D219" s="25">
        <v>1.82</v>
      </c>
      <c r="E219" s="40"/>
      <c r="F219" s="33">
        <v>0.8</v>
      </c>
      <c r="G219" s="5">
        <f t="shared" si="91"/>
        <v>23940.44</v>
      </c>
      <c r="H219" s="5">
        <f t="shared" si="92"/>
        <v>23940.44</v>
      </c>
      <c r="I219" s="5">
        <f t="shared" si="93"/>
        <v>26600.49</v>
      </c>
      <c r="J219" s="5">
        <f t="shared" si="94"/>
        <v>31920.59</v>
      </c>
      <c r="K219" s="5">
        <f t="shared" si="95"/>
        <v>33250.620000000003</v>
      </c>
      <c r="L219" s="42"/>
      <c r="M219" s="42"/>
      <c r="N219" s="42"/>
    </row>
    <row r="220" spans="1:14" ht="17.25" customHeight="1" x14ac:dyDescent="0.25">
      <c r="A220" s="25">
        <v>196</v>
      </c>
      <c r="B220" s="25" t="s">
        <v>317</v>
      </c>
      <c r="C220" s="41" t="s">
        <v>318</v>
      </c>
      <c r="D220" s="25">
        <v>1.39</v>
      </c>
      <c r="E220" s="40"/>
      <c r="F220" s="33">
        <v>0.8</v>
      </c>
      <c r="G220" s="5">
        <f t="shared" si="91"/>
        <v>18284.189999999999</v>
      </c>
      <c r="H220" s="5">
        <f t="shared" si="92"/>
        <v>18284.189999999999</v>
      </c>
      <c r="I220" s="5">
        <f t="shared" si="93"/>
        <v>20315.759999999998</v>
      </c>
      <c r="J220" s="5">
        <f t="shared" si="94"/>
        <v>24378.91</v>
      </c>
      <c r="K220" s="5">
        <f t="shared" si="95"/>
        <v>25394.7</v>
      </c>
      <c r="L220" s="42"/>
      <c r="M220" s="42"/>
      <c r="N220" s="42"/>
    </row>
    <row r="221" spans="1:14" ht="16.5" customHeight="1" x14ac:dyDescent="0.25">
      <c r="A221" s="25">
        <v>197</v>
      </c>
      <c r="B221" s="25" t="s">
        <v>319</v>
      </c>
      <c r="C221" s="41" t="s">
        <v>320</v>
      </c>
      <c r="D221" s="25">
        <v>1.67</v>
      </c>
      <c r="E221" s="40"/>
      <c r="F221" s="33">
        <v>0.8</v>
      </c>
      <c r="G221" s="5">
        <f t="shared" si="91"/>
        <v>21967.33</v>
      </c>
      <c r="H221" s="5">
        <f t="shared" si="92"/>
        <v>21967.33</v>
      </c>
      <c r="I221" s="5">
        <f t="shared" si="93"/>
        <v>24408.15</v>
      </c>
      <c r="J221" s="5">
        <f t="shared" si="94"/>
        <v>29289.77</v>
      </c>
      <c r="K221" s="5">
        <f t="shared" si="95"/>
        <v>30510.18</v>
      </c>
      <c r="L221" s="42"/>
      <c r="M221" s="42"/>
      <c r="N221" s="42"/>
    </row>
    <row r="222" spans="1:14" ht="15" customHeight="1" x14ac:dyDescent="0.25">
      <c r="A222" s="25">
        <v>198</v>
      </c>
      <c r="B222" s="25" t="s">
        <v>321</v>
      </c>
      <c r="C222" s="41" t="s">
        <v>322</v>
      </c>
      <c r="D222" s="25">
        <v>0.85</v>
      </c>
      <c r="E222" s="40"/>
      <c r="F222" s="33">
        <v>0.8</v>
      </c>
      <c r="G222" s="5">
        <f t="shared" si="91"/>
        <v>11180.98</v>
      </c>
      <c r="H222" s="5">
        <f t="shared" si="92"/>
        <v>11180.98</v>
      </c>
      <c r="I222" s="5">
        <f t="shared" si="93"/>
        <v>12423.31</v>
      </c>
      <c r="J222" s="5">
        <f t="shared" si="94"/>
        <v>14907.97</v>
      </c>
      <c r="K222" s="5">
        <f t="shared" si="95"/>
        <v>15529.13</v>
      </c>
      <c r="L222" s="42"/>
      <c r="M222" s="42"/>
      <c r="N222" s="42"/>
    </row>
    <row r="223" spans="1:14" ht="16.5" customHeight="1" x14ac:dyDescent="0.25">
      <c r="A223" s="25">
        <v>199</v>
      </c>
      <c r="B223" s="25" t="s">
        <v>323</v>
      </c>
      <c r="C223" s="41" t="s">
        <v>324</v>
      </c>
      <c r="D223" s="25">
        <v>1.0900000000000001</v>
      </c>
      <c r="E223" s="40"/>
      <c r="F223" s="33">
        <v>0.8</v>
      </c>
      <c r="G223" s="5">
        <f t="shared" si="91"/>
        <v>14337.96</v>
      </c>
      <c r="H223" s="5">
        <f t="shared" si="92"/>
        <v>14337.96</v>
      </c>
      <c r="I223" s="5">
        <f t="shared" si="93"/>
        <v>15931.07</v>
      </c>
      <c r="J223" s="5">
        <f t="shared" si="94"/>
        <v>19117.28</v>
      </c>
      <c r="K223" s="5">
        <f t="shared" si="95"/>
        <v>19913.830000000002</v>
      </c>
      <c r="L223" s="42"/>
      <c r="M223" s="42"/>
      <c r="N223" s="42"/>
    </row>
    <row r="224" spans="1:14" ht="15" customHeight="1" x14ac:dyDescent="0.25">
      <c r="A224" s="25">
        <v>200</v>
      </c>
      <c r="B224" s="25" t="s">
        <v>325</v>
      </c>
      <c r="C224" s="41" t="s">
        <v>326</v>
      </c>
      <c r="D224" s="25">
        <v>1.5</v>
      </c>
      <c r="E224" s="40"/>
      <c r="F224" s="33">
        <v>0.8</v>
      </c>
      <c r="G224" s="5">
        <f t="shared" si="91"/>
        <v>19731.14</v>
      </c>
      <c r="H224" s="5">
        <f t="shared" si="92"/>
        <v>19731.14</v>
      </c>
      <c r="I224" s="5">
        <f t="shared" si="93"/>
        <v>21923.48</v>
      </c>
      <c r="J224" s="5">
        <f t="shared" si="94"/>
        <v>26308.18</v>
      </c>
      <c r="K224" s="5">
        <f t="shared" si="95"/>
        <v>27404.36</v>
      </c>
      <c r="L224" s="42"/>
      <c r="M224" s="42"/>
      <c r="N224" s="42"/>
    </row>
    <row r="225" spans="1:14" ht="30" x14ac:dyDescent="0.25">
      <c r="A225" s="25">
        <v>201</v>
      </c>
      <c r="B225" s="25" t="s">
        <v>327</v>
      </c>
      <c r="C225" s="41" t="s">
        <v>328</v>
      </c>
      <c r="D225" s="25">
        <v>1.8</v>
      </c>
      <c r="E225" s="40"/>
      <c r="F225" s="33">
        <v>0.8</v>
      </c>
      <c r="G225" s="5">
        <f t="shared" si="91"/>
        <v>23677.360000000001</v>
      </c>
      <c r="H225" s="5">
        <f t="shared" si="92"/>
        <v>23677.360000000001</v>
      </c>
      <c r="I225" s="5">
        <f t="shared" si="93"/>
        <v>26308.18</v>
      </c>
      <c r="J225" s="5">
        <f t="shared" si="94"/>
        <v>31569.82</v>
      </c>
      <c r="K225" s="5">
        <f t="shared" si="95"/>
        <v>32885.230000000003</v>
      </c>
      <c r="L225" s="42"/>
      <c r="M225" s="42"/>
      <c r="N225" s="42"/>
    </row>
    <row r="226" spans="1:14" ht="18" customHeight="1" x14ac:dyDescent="0.25">
      <c r="A226" s="25">
        <v>202</v>
      </c>
      <c r="B226" s="25" t="s">
        <v>329</v>
      </c>
      <c r="C226" s="41" t="s">
        <v>330</v>
      </c>
      <c r="D226" s="25">
        <v>2.75</v>
      </c>
      <c r="E226" s="40"/>
      <c r="F226" s="33">
        <v>0.8</v>
      </c>
      <c r="G226" s="5">
        <f t="shared" si="91"/>
        <v>36173.75</v>
      </c>
      <c r="H226" s="5">
        <f t="shared" si="92"/>
        <v>36173.75</v>
      </c>
      <c r="I226" s="5">
        <f t="shared" si="93"/>
        <v>40193.050000000003</v>
      </c>
      <c r="J226" s="5">
        <f t="shared" si="94"/>
        <v>48231.66</v>
      </c>
      <c r="K226" s="5">
        <f t="shared" si="95"/>
        <v>50241.32</v>
      </c>
      <c r="L226" s="42"/>
      <c r="M226" s="42"/>
      <c r="N226" s="42"/>
    </row>
    <row r="227" spans="1:14" ht="28.5" customHeight="1" x14ac:dyDescent="0.25">
      <c r="A227" s="25">
        <v>203</v>
      </c>
      <c r="B227" s="25" t="s">
        <v>331</v>
      </c>
      <c r="C227" s="41" t="s">
        <v>332</v>
      </c>
      <c r="D227" s="25">
        <v>2.35</v>
      </c>
      <c r="E227" s="40"/>
      <c r="F227" s="33">
        <v>0.8</v>
      </c>
      <c r="G227" s="5">
        <f t="shared" si="91"/>
        <v>30912.11</v>
      </c>
      <c r="H227" s="5">
        <f t="shared" si="92"/>
        <v>30912.11</v>
      </c>
      <c r="I227" s="5">
        <f t="shared" si="93"/>
        <v>34346.79</v>
      </c>
      <c r="J227" s="5">
        <f t="shared" si="94"/>
        <v>41216.15</v>
      </c>
      <c r="K227" s="5">
        <f t="shared" si="95"/>
        <v>42933.49</v>
      </c>
      <c r="L227" s="42"/>
      <c r="M227" s="42"/>
      <c r="N227" s="42"/>
    </row>
    <row r="228" spans="1:14" ht="19.5" customHeight="1" x14ac:dyDescent="0.25">
      <c r="A228" s="25">
        <v>204</v>
      </c>
      <c r="B228" s="25" t="s">
        <v>333</v>
      </c>
      <c r="C228" s="41" t="s">
        <v>334</v>
      </c>
      <c r="D228" s="25">
        <v>1.76</v>
      </c>
      <c r="E228" s="40"/>
      <c r="F228" s="33">
        <v>0.8</v>
      </c>
      <c r="G228" s="5">
        <f t="shared" si="91"/>
        <v>23151.200000000001</v>
      </c>
      <c r="H228" s="5">
        <f t="shared" si="92"/>
        <v>23151.200000000001</v>
      </c>
      <c r="I228" s="5">
        <f t="shared" si="93"/>
        <v>25723.55</v>
      </c>
      <c r="J228" s="5">
        <f t="shared" si="94"/>
        <v>30868.27</v>
      </c>
      <c r="K228" s="5">
        <f t="shared" si="95"/>
        <v>32154.44</v>
      </c>
      <c r="L228" s="42"/>
      <c r="M228" s="42"/>
      <c r="N228" s="42"/>
    </row>
    <row r="229" spans="1:14" ht="18" customHeight="1" x14ac:dyDescent="0.25">
      <c r="A229" s="25">
        <v>205</v>
      </c>
      <c r="B229" s="25" t="s">
        <v>335</v>
      </c>
      <c r="C229" s="41" t="s">
        <v>336</v>
      </c>
      <c r="D229" s="25">
        <v>1.51</v>
      </c>
      <c r="E229" s="40"/>
      <c r="F229" s="33">
        <v>0.8</v>
      </c>
      <c r="G229" s="5">
        <f t="shared" si="91"/>
        <v>19862.68</v>
      </c>
      <c r="H229" s="5">
        <f t="shared" si="92"/>
        <v>19862.68</v>
      </c>
      <c r="I229" s="5">
        <f t="shared" si="93"/>
        <v>22069.64</v>
      </c>
      <c r="J229" s="5">
        <f t="shared" si="94"/>
        <v>26483.57</v>
      </c>
      <c r="K229" s="5">
        <f t="shared" si="95"/>
        <v>27587.05</v>
      </c>
      <c r="L229" s="42"/>
      <c r="M229" s="42"/>
      <c r="N229" s="42"/>
    </row>
    <row r="230" spans="1:14" ht="30" x14ac:dyDescent="0.25">
      <c r="A230" s="25">
        <v>206</v>
      </c>
      <c r="B230" s="25" t="s">
        <v>337</v>
      </c>
      <c r="C230" s="41" t="s">
        <v>338</v>
      </c>
      <c r="D230" s="25">
        <v>1</v>
      </c>
      <c r="E230" s="40"/>
      <c r="F230" s="33">
        <v>0.8</v>
      </c>
      <c r="G230" s="5">
        <f t="shared" si="91"/>
        <v>13154.09</v>
      </c>
      <c r="H230" s="5">
        <f t="shared" si="92"/>
        <v>13154.09</v>
      </c>
      <c r="I230" s="5">
        <f t="shared" si="93"/>
        <v>14615.66</v>
      </c>
      <c r="J230" s="5">
        <f t="shared" si="94"/>
        <v>17538.79</v>
      </c>
      <c r="K230" s="5">
        <f t="shared" si="95"/>
        <v>18269.57</v>
      </c>
      <c r="L230" s="42"/>
      <c r="M230" s="42"/>
      <c r="N230" s="42"/>
    </row>
    <row r="231" spans="1:14" ht="30" x14ac:dyDescent="0.25">
      <c r="A231" s="25">
        <v>207</v>
      </c>
      <c r="B231" s="25" t="s">
        <v>339</v>
      </c>
      <c r="C231" s="41" t="s">
        <v>340</v>
      </c>
      <c r="D231" s="25">
        <v>1.4</v>
      </c>
      <c r="E231" s="40"/>
      <c r="F231" s="33">
        <v>0.8</v>
      </c>
      <c r="G231" s="5">
        <f t="shared" si="91"/>
        <v>18415.73</v>
      </c>
      <c r="H231" s="5">
        <f t="shared" si="92"/>
        <v>18415.73</v>
      </c>
      <c r="I231" s="5">
        <f t="shared" si="93"/>
        <v>20461.919999999998</v>
      </c>
      <c r="J231" s="5">
        <f t="shared" si="94"/>
        <v>24554.3</v>
      </c>
      <c r="K231" s="5">
        <f t="shared" si="95"/>
        <v>25577.4</v>
      </c>
      <c r="L231" s="42"/>
      <c r="M231" s="42"/>
      <c r="N231" s="42"/>
    </row>
    <row r="233" spans="1:14" x14ac:dyDescent="0.25">
      <c r="A233" s="37" t="s">
        <v>506</v>
      </c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</row>
    <row r="234" spans="1:14" x14ac:dyDescent="0.25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</row>
  </sheetData>
  <autoFilter ref="A11:M231"/>
  <mergeCells count="17">
    <mergeCell ref="E3:J3"/>
    <mergeCell ref="L7:L11"/>
    <mergeCell ref="M7:M11"/>
    <mergeCell ref="N7:N11"/>
    <mergeCell ref="A2:K2"/>
    <mergeCell ref="G8:K8"/>
    <mergeCell ref="G10:K10"/>
    <mergeCell ref="A4:J4"/>
    <mergeCell ref="A5:B5"/>
    <mergeCell ref="A6:B6"/>
    <mergeCell ref="A7:A11"/>
    <mergeCell ref="B7:B11"/>
    <mergeCell ref="C7:C11"/>
    <mergeCell ref="D7:K7"/>
    <mergeCell ref="D8:D10"/>
    <mergeCell ref="E8:E11"/>
    <mergeCell ref="F8:F11"/>
  </mergeCells>
  <pageMargins left="0" right="0" top="0" bottom="0" header="0.31496062992125984" footer="0.31496062992125984"/>
  <pageSetup paperSize="9" scale="77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ДС 2023</vt:lpstr>
      <vt:lpstr>ДС</vt:lpstr>
      <vt:lpstr>ДС!Заголовки_для_печати</vt:lpstr>
      <vt:lpstr>'ДС 2023'!Заголовки_для_печати</vt:lpstr>
      <vt:lpstr>ДС!Область_печати</vt:lpstr>
      <vt:lpstr>'ДС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Дуденко Яна Яковлевна</dc:creator>
  <cp:lastModifiedBy>Евсевлеева Татьяна Васильевна</cp:lastModifiedBy>
  <cp:lastPrinted>2024-02-19T08:40:45Z</cp:lastPrinted>
  <dcterms:created xsi:type="dcterms:W3CDTF">2021-12-29T05:18:04Z</dcterms:created>
  <dcterms:modified xsi:type="dcterms:W3CDTF">2024-12-11T10:29:20Z</dcterms:modified>
</cp:coreProperties>
</file>